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ie-my.sharepoint.com/personal/rb6369_engie_com/Documents/Ambiente de Trabalho/prjdaão/2% - PROPOSTA/"/>
    </mc:Choice>
  </mc:AlternateContent>
  <xr:revisionPtr revIDLastSave="55" documentId="8_{49DAB5DC-4AD4-4D84-9FA8-7D116D6858D8}" xr6:coauthVersionLast="47" xr6:coauthVersionMax="47" xr10:uidLastSave="{ECF240F1-1610-4755-A13A-8FC4359ADEA7}"/>
  <bookViews>
    <workbookView xWindow="-120" yWindow="-120" windowWidth="20730" windowHeight="11160" activeTab="4" xr2:uid="{00000000-000D-0000-FFFF-FFFF00000000}"/>
  </bookViews>
  <sheets>
    <sheet name="Orçamento Sintético" sheetId="1" r:id="rId1"/>
    <sheet name="Cronograma" sheetId="2" r:id="rId2"/>
    <sheet name="CPUs" sheetId="3" r:id="rId3"/>
    <sheet name="BDI - Certo" sheetId="4" r:id="rId4"/>
    <sheet name="Leis Sociai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0">#REF!</definedName>
    <definedName name="\c">'[2]Bm 8'!#REF!</definedName>
    <definedName name="\d">'[2]Bm 8'!#REF!</definedName>
    <definedName name="\f">#N/A</definedName>
    <definedName name="\p">#N/A</definedName>
    <definedName name="\q">'[2]Bm 8'!#REF!</definedName>
    <definedName name="\s">'[2]Bm 8'!#REF!</definedName>
    <definedName name="\x">'[2]Bm 8'!#REF!</definedName>
    <definedName name="_____BOR1">'[2]Bm 8'!#REF!</definedName>
    <definedName name="_____KM406407">#REF!</definedName>
    <definedName name="____BOR1">'[2]Bm 8'!#REF!</definedName>
    <definedName name="____KM406407">#REF!</definedName>
    <definedName name="___BOR1">'[2]Bm 8'!#REF!</definedName>
    <definedName name="___KM406407">#REF!</definedName>
    <definedName name="__123Graph_A" hidden="1">#REF!</definedName>
    <definedName name="__123Graph_B" hidden="1">#REF!</definedName>
    <definedName name="__123Graph_C" hidden="1">#REF!</definedName>
    <definedName name="__123Graph_D" hidden="1">'[3]Etapa Única'!$C$125:$C$134</definedName>
    <definedName name="__123Graph_E" hidden="1">'[3]Etapa Única'!$E$125:$E$134</definedName>
    <definedName name="__123Graph_X" hidden="1">#REF!</definedName>
    <definedName name="__BOR1">'[2]Bm 8'!#REF!</definedName>
    <definedName name="__KM406407">#REF!</definedName>
    <definedName name="_08.302.01">#REF!</definedName>
    <definedName name="_BD2">"$#REF!.$A$1:$K$631"</definedName>
    <definedName name="_BOR1">'[2]Bm 8'!#REF!</definedName>
    <definedName name="_d">#REF!</definedName>
    <definedName name="_f">#REF!</definedName>
    <definedName name="_KM406407">#REF!</definedName>
    <definedName name="_MM" hidden="1">#REF!</definedName>
    <definedName name="_p">#REF!</definedName>
    <definedName name="a">'[4]Orçamento Analítico'!#REF!</definedName>
    <definedName name="aaa">#REF!</definedName>
    <definedName name="acha.coluna">#REF!</definedName>
    <definedName name="acha.dados">#REF!</definedName>
    <definedName name="acha.linha">#REF!</definedName>
    <definedName name="alcool">#REF!</definedName>
    <definedName name="ana">[5]RESUMO!#REF!</definedName>
    <definedName name="anscount" hidden="1">3</definedName>
    <definedName name="_xlnm.Print_Area" localSheetId="3">'BDI - Certo'!$A$1:$H$34</definedName>
    <definedName name="_xlnm.Print_Area" localSheetId="0">'Orçamento Sintético'!$A$1:$J$92</definedName>
    <definedName name="Área_impressão_IM">#REF!</definedName>
    <definedName name="as" localSheetId="3">Plan1</definedName>
    <definedName name="as" localSheetId="4">Plan1</definedName>
    <definedName name="as">Plan1</definedName>
    <definedName name="Asfaltic" localSheetId="3">Plan1</definedName>
    <definedName name="Asfaltic" localSheetId="4">Plan1</definedName>
    <definedName name="Asfaltic">Plan1</definedName>
    <definedName name="AUXILIARES">#REF!</definedName>
    <definedName name="_xlnm.Database">#REF!</definedName>
    <definedName name="BDI">#REF!</definedName>
    <definedName name="BDI_1">[6]RESUMO!#REF!</definedName>
    <definedName name="BDI_ESP">#REF!</definedName>
    <definedName name="BDI_ESPE">[7]BASE!$B$4</definedName>
    <definedName name="BDIE">[8]BASE!$B$4</definedName>
    <definedName name="CNPJ">'[9]Cad.Fornecedores'!$A:$A</definedName>
    <definedName name="Código">#REF!</definedName>
    <definedName name="compeqp">#REF!</definedName>
    <definedName name="Comprimento_Equivalente">#REF!</definedName>
    <definedName name="Consumodemateriais" localSheetId="3">Plan1</definedName>
    <definedName name="Consumodemateriais" localSheetId="4">Plan1</definedName>
    <definedName name="Consumodemateriais">Plan1</definedName>
    <definedName name="contratada">#REF!</definedName>
    <definedName name="copia">#REF!</definedName>
    <definedName name="Cosanpa" localSheetId="3">Plan1</definedName>
    <definedName name="Cosanpa" localSheetId="4">Plan1</definedName>
    <definedName name="Cosanpa">Plan1</definedName>
    <definedName name="cpu">'[4]Orçamento Analítico'!#REF!</definedName>
    <definedName name="cronomodificado">'[10]Planilha PROJETISTA'!#REF!</definedName>
    <definedName name="DDDDDD" localSheetId="3">Plan1</definedName>
    <definedName name="DDDDDD" localSheetId="4">Plan1</definedName>
    <definedName name="DDDDDD">Plan1</definedName>
    <definedName name="delta" localSheetId="3">Plan1</definedName>
    <definedName name="delta" localSheetId="4">Plan1</definedName>
    <definedName name="delta">Plan1</definedName>
    <definedName name="deltacastanhal" localSheetId="3">Plan1</definedName>
    <definedName name="deltacastanhal" localSheetId="4">Plan1</definedName>
    <definedName name="deltacastanhal">Plan1</definedName>
    <definedName name="DIAMETRO">#REF!</definedName>
    <definedName name="diesel">#REF!</definedName>
    <definedName name="equipamento">#REF!</definedName>
    <definedName name="errrru" localSheetId="3">Plan1</definedName>
    <definedName name="errrru" localSheetId="4">Plan1</definedName>
    <definedName name="errrru">Plan1</definedName>
    <definedName name="Excel_BuiltIn__FilterDatabase_10">#REF!</definedName>
    <definedName name="Excel_BuiltIn__FilterDatabase_14">#REF!</definedName>
    <definedName name="Excel_BuiltIn__FilterDatabase_4">#REF!</definedName>
    <definedName name="Excel_BuiltIn__FilterDatabase_5">"$#REF!.$J$1:$J$104"</definedName>
    <definedName name="Excel_BuiltIn__FilterDatabase_6">"$#REF!.$L$1:$L$79"</definedName>
    <definedName name="Excel_BuiltIn__FilterDatabase_7">"$#REF!.$N$1:$N$79"</definedName>
    <definedName name="Excel_BuiltIn__FilterDatabase_9">#REF!</definedName>
    <definedName name="Excel_BuiltIn_Database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6_1">#REF!</definedName>
    <definedName name="Excel_BuiltIn_Print_Area_2_1">#REF!</definedName>
    <definedName name="Excel_BuiltIn_Print_Area_5">"$#REF!.$A$1:$I$104"</definedName>
    <definedName name="Excel_BuiltIn_Print_Area_6">"$#REF!.$A$1:$K$102"</definedName>
    <definedName name="Excel_BuiltIn_Print_Area_6_1">#REF!</definedName>
    <definedName name="Excel_BuiltIn_Print_Area_7">"$#REF!.$A$1:$M$101"</definedName>
    <definedName name="Excel_BuiltIn_Print_Titles_1_1">#REF!</definedName>
    <definedName name="Excel_BuiltIn_Print_Titles_5">"$#REF!.$A$1:$AMJ$16"</definedName>
    <definedName name="Excel_BuiltIn_Print_Titles_6">"$#REF!.$A$1:$AMJ$16"</definedName>
    <definedName name="Excel_BuiltIn_Print_Titles_6_1">#REF!</definedName>
    <definedName name="Excel_BuiltIn_Print_Titles_7">"$#REF!.$A$1:$AMJ$16"</definedName>
    <definedName name="Exist">#REF!</definedName>
    <definedName name="F" hidden="1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_16_120">#REF!</definedName>
    <definedName name="F_16_150">#REF!</definedName>
    <definedName name="F_16_180">#REF!</definedName>
    <definedName name="F_16_210">#REF!</definedName>
    <definedName name="F_16_240">#REF!</definedName>
    <definedName name="F_16_270">#REF!</definedName>
    <definedName name="F_16_30">#REF!</definedName>
    <definedName name="F_16_300">#REF!</definedName>
    <definedName name="F_16_330">#REF!</definedName>
    <definedName name="F_16_360">#REF!</definedName>
    <definedName name="F_16_390">#REF!</definedName>
    <definedName name="F_16_420">#REF!</definedName>
    <definedName name="F_16_450">#REF!</definedName>
    <definedName name="F_16_480">#REF!</definedName>
    <definedName name="F_16_510">#REF!</definedName>
    <definedName name="F_16_540">#REF!</definedName>
    <definedName name="F_16_570">#REF!</definedName>
    <definedName name="F_16_60">#REF!</definedName>
    <definedName name="F_16_600">#REF!</definedName>
    <definedName name="F_16_630">#REF!</definedName>
    <definedName name="F_16_660">#REF!</definedName>
    <definedName name="F_16_690">#REF!</definedName>
    <definedName name="F_16_720">#REF!</definedName>
    <definedName name="F_16_90">#REF!</definedName>
    <definedName name="F_17_120">#REF!</definedName>
    <definedName name="F_17_150">#REF!</definedName>
    <definedName name="F_17_180">#REF!</definedName>
    <definedName name="F_17_210">#REF!</definedName>
    <definedName name="F_17_240">#REF!</definedName>
    <definedName name="F_17_270">#REF!</definedName>
    <definedName name="F_17_30">#REF!</definedName>
    <definedName name="F_17_300">#REF!</definedName>
    <definedName name="F_17_330">#REF!</definedName>
    <definedName name="F_17_360">#REF!</definedName>
    <definedName name="F_17_390">#REF!</definedName>
    <definedName name="F_17_420">#REF!</definedName>
    <definedName name="F_17_450">#REF!</definedName>
    <definedName name="F_17_480">#REF!</definedName>
    <definedName name="F_17_510">#REF!</definedName>
    <definedName name="F_17_540">#REF!</definedName>
    <definedName name="F_17_570">#REF!</definedName>
    <definedName name="F_17_60">#REF!</definedName>
    <definedName name="F_17_600">#REF!</definedName>
    <definedName name="F_17_630">#REF!</definedName>
    <definedName name="F_17_660">#REF!</definedName>
    <definedName name="F_17_690">#REF!</definedName>
    <definedName name="F_17_720">#REF!</definedName>
    <definedName name="F_17_90">#REF!</definedName>
    <definedName name="F_18_120">#REF!</definedName>
    <definedName name="F_18_150">#REF!</definedName>
    <definedName name="F_18_180">#REF!</definedName>
    <definedName name="F_18_210">#REF!</definedName>
    <definedName name="F_18_240">#REF!</definedName>
    <definedName name="F_18_270">#REF!</definedName>
    <definedName name="F_18_30">#REF!</definedName>
    <definedName name="F_18_300">#REF!</definedName>
    <definedName name="F_18_330">#REF!</definedName>
    <definedName name="F_18_360">#REF!</definedName>
    <definedName name="F_18_390">#REF!</definedName>
    <definedName name="F_18_420">#REF!</definedName>
    <definedName name="F_18_450">#REF!</definedName>
    <definedName name="F_18_480">#REF!</definedName>
    <definedName name="F_18_510">#REF!</definedName>
    <definedName name="F_18_540">#REF!</definedName>
    <definedName name="F_18_570">#REF!</definedName>
    <definedName name="F_18_60">#REF!</definedName>
    <definedName name="F_18_600">#REF!</definedName>
    <definedName name="F_18_630">#REF!</definedName>
    <definedName name="F_18_660">#REF!</definedName>
    <definedName name="F_18_690">#REF!</definedName>
    <definedName name="F_18_720">#REF!</definedName>
    <definedName name="F_18_90">#REF!</definedName>
    <definedName name="F_19_120">#REF!</definedName>
    <definedName name="F_19_150">#REF!</definedName>
    <definedName name="F_19_180">#REF!</definedName>
    <definedName name="F_19_210">#REF!</definedName>
    <definedName name="F_19_240">#REF!</definedName>
    <definedName name="F_19_270">#REF!</definedName>
    <definedName name="F_19_30">#REF!</definedName>
    <definedName name="F_19_300">#REF!</definedName>
    <definedName name="F_19_330">#REF!</definedName>
    <definedName name="F_19_360">#REF!</definedName>
    <definedName name="F_19_390">#REF!</definedName>
    <definedName name="F_19_420">#REF!</definedName>
    <definedName name="F_19_450">#REF!</definedName>
    <definedName name="F_19_480">#REF!</definedName>
    <definedName name="F_19_510">#REF!</definedName>
    <definedName name="F_19_540">#REF!</definedName>
    <definedName name="F_19_570">#REF!</definedName>
    <definedName name="F_19_60">#REF!</definedName>
    <definedName name="F_19_600">#REF!</definedName>
    <definedName name="F_19_630">#REF!</definedName>
    <definedName name="F_19_660">#REF!</definedName>
    <definedName name="F_19_690">#REF!</definedName>
    <definedName name="F_19_720">#REF!</definedName>
    <definedName name="F_19_90">#REF!</definedName>
    <definedName name="F_20_120">#REF!</definedName>
    <definedName name="F_20_150">#REF!</definedName>
    <definedName name="F_20_180">#REF!</definedName>
    <definedName name="F_20_210">#REF!</definedName>
    <definedName name="F_20_240">#REF!</definedName>
    <definedName name="F_20_270">#REF!</definedName>
    <definedName name="F_20_30">#REF!</definedName>
    <definedName name="F_20_300">#REF!</definedName>
    <definedName name="F_20_330">#REF!</definedName>
    <definedName name="F_20_360">#REF!</definedName>
    <definedName name="F_20_390">#REF!</definedName>
    <definedName name="F_20_420">#REF!</definedName>
    <definedName name="F_20_450">#REF!</definedName>
    <definedName name="F_20_480">#REF!</definedName>
    <definedName name="F_20_510">#REF!</definedName>
    <definedName name="F_20_540">#REF!</definedName>
    <definedName name="F_20_570">#REF!</definedName>
    <definedName name="F_20_60">#REF!</definedName>
    <definedName name="F_20_600">#REF!</definedName>
    <definedName name="F_20_630">#REF!</definedName>
    <definedName name="F_20_660">#REF!</definedName>
    <definedName name="F_20_690">#REF!</definedName>
    <definedName name="F_20_720">#REF!</definedName>
    <definedName name="F_20_90">#REF!</definedName>
    <definedName name="fasdfasdfad" localSheetId="3">Plan1</definedName>
    <definedName name="fasdfasdfad" localSheetId="4">Plan1</definedName>
    <definedName name="fasdfasdfad">Plan1</definedName>
    <definedName name="FATOR_1">[6]RESUMO!#REF!</definedName>
    <definedName name="FS">#REF!</definedName>
    <definedName name="fuel">#REF!</definedName>
    <definedName name="G_01_1">[6]RESUMO!#REF!</definedName>
    <definedName name="G_02_1">[6]RESUMO!#REF!</definedName>
    <definedName name="G_03_1">[6]RESUMO!#REF!</definedName>
    <definedName name="G_04_1">[6]RESUMO!#REF!</definedName>
    <definedName name="G_05_1">[6]RESUMO!#REF!</definedName>
    <definedName name="G_06_1">[6]RESUMO!#REF!</definedName>
    <definedName name="G_07_1">[6]RESUMO!#REF!</definedName>
    <definedName name="G_08_1">[6]RESUMO!#REF!</definedName>
    <definedName name="G_09_1">[6]RESUMO!#REF!</definedName>
    <definedName name="G_10_1">[6]RESUMO!#REF!</definedName>
    <definedName name="G_11_1">[6]RESUMO!#REF!</definedName>
    <definedName name="G_12_1">[6]RESUMO!#REF!</definedName>
    <definedName name="G_13_1">[6]RESUMO!#REF!</definedName>
    <definedName name="G_14_1">[6]RESUMO!#REF!</definedName>
    <definedName name="G_15_1">[6]RESUMO!#REF!</definedName>
    <definedName name="G_16_1">[6]RESUMO!#REF!</definedName>
    <definedName name="G_17_1">[6]RESUMO!#REF!</definedName>
    <definedName name="G_18_1">[6]RESUMO!#REF!</definedName>
    <definedName name="G_19_1">[6]RESUMO!#REF!</definedName>
    <definedName name="G_20_1">[6]RESUMO!#REF!</definedName>
    <definedName name="gas">#REF!</definedName>
    <definedName name="hgt" localSheetId="3">Plan1</definedName>
    <definedName name="hgt" localSheetId="4">Plan1</definedName>
    <definedName name="hgt">Plan1</definedName>
    <definedName name="hora">#REF!</definedName>
    <definedName name="I" hidden="1">[11]Poço!#REF!</definedName>
    <definedName name="JOAO">#REF!</definedName>
    <definedName name="k">#REF!</definedName>
    <definedName name="km">#REF!</definedName>
    <definedName name="KM.406.407">#REF!</definedName>
    <definedName name="kwh">#REF!</definedName>
    <definedName name="LEIS">#REF!</definedName>
    <definedName name="lista">#REF!</definedName>
    <definedName name="lista.coluna">#REF!</definedName>
    <definedName name="lista.linha">#REF!</definedName>
    <definedName name="lllllllllllllllllllllll" localSheetId="3">Plan1</definedName>
    <definedName name="lllllllllllllllllllllll" localSheetId="4">Plan1</definedName>
    <definedName name="lllllllllllllllllllllll">Plan1</definedName>
    <definedName name="lourival" localSheetId="3">Plan1</definedName>
    <definedName name="lourival" localSheetId="4">Plan1</definedName>
    <definedName name="lourival">Plan1</definedName>
    <definedName name="lr" localSheetId="3">Plan1</definedName>
    <definedName name="lr" localSheetId="4">Plan1</definedName>
    <definedName name="lr">Plan1</definedName>
    <definedName name="LS">#REF!</definedName>
    <definedName name="material">#REF!</definedName>
    <definedName name="nil">#REF!</definedName>
    <definedName name="NOME">'[9]Cad.Fornecedores'!$B:$B</definedName>
    <definedName name="pessoal">#REF!</definedName>
    <definedName name="Preço_Unitário_1">[6]RESUMO!#REF!</definedName>
    <definedName name="Q">#REF!</definedName>
    <definedName name="Quantidade_1">[6]RESUMO!#REF!</definedName>
    <definedName name="REATERRO_DE_VALAS_COMPACTADO_MECANICAMENTE">#REF!</definedName>
    <definedName name="REDE" localSheetId="3">Plan1</definedName>
    <definedName name="REDE" localSheetId="4">Plan1</definedName>
    <definedName name="REDE">Plan1</definedName>
    <definedName name="relequip">#REF!</definedName>
    <definedName name="SE_02_14">'[12]Planilha PROJETISTA'!#REF!</definedName>
    <definedName name="SEINFRA">#REF!</definedName>
    <definedName name="sencount" hidden="1">1</definedName>
    <definedName name="servico">#REF!</definedName>
    <definedName name="SG_01_01_1">[6]RESUMO!#REF!</definedName>
    <definedName name="SG_01_02_1">[6]RESUMO!#REF!</definedName>
    <definedName name="SG_01_03_1">[6]RESUMO!#REF!</definedName>
    <definedName name="SG_01_04">'[12]Planilha PROJETISTA'!#REF!</definedName>
    <definedName name="SG_01_04_1">[6]RESUMO!#REF!</definedName>
    <definedName name="SG_01_05">'[12]Planilha PROJETISTA'!#REF!</definedName>
    <definedName name="SG_01_05_1">[6]RESUMO!#REF!</definedName>
    <definedName name="SG_01_06">'[12]Planilha PROJETISTA'!#REF!</definedName>
    <definedName name="SG_01_06_1">[6]RESUMO!#REF!</definedName>
    <definedName name="SG_01_07">'[12]Planilha PROJETISTA'!#REF!</definedName>
    <definedName name="SG_01_07_1">[6]RESUMO!#REF!</definedName>
    <definedName name="SG_01_08">'[12]Planilha PROJETISTA'!#REF!</definedName>
    <definedName name="SG_01_08_1">[6]RESUMO!#REF!</definedName>
    <definedName name="SG_01_09">'[12]Planilha PROJETISTA'!#REF!</definedName>
    <definedName name="SG_01_09_1">[6]RESUMO!#REF!</definedName>
    <definedName name="SG_01_10">'[12]Planilha PROJETISTA'!#REF!</definedName>
    <definedName name="SG_01_10_1">[6]RESUMO!#REF!</definedName>
    <definedName name="SG_01_11">'[12]Planilha PROJETISTA'!#REF!</definedName>
    <definedName name="SG_01_11_1">[6]RESUMO!#REF!</definedName>
    <definedName name="SG_01_12">'[12]Planilha PROJETISTA'!#REF!</definedName>
    <definedName name="SG_01_12_1">[6]RESUMO!#REF!</definedName>
    <definedName name="SG_01_13">'[12]Planilha PROJETISTA'!#REF!</definedName>
    <definedName name="SG_01_13_1">[6]RESUMO!#REF!</definedName>
    <definedName name="SG_01_14">'[12]Planilha PROJETISTA'!#REF!</definedName>
    <definedName name="SG_01_14_1">[6]RESUMO!#REF!</definedName>
    <definedName name="SG_01_15">'[12]Planilha PROJETISTA'!#REF!</definedName>
    <definedName name="SG_01_15_1">[6]RESUMO!#REF!</definedName>
    <definedName name="SG_01_16">'[12]Planilha PROJETISTA'!#REF!</definedName>
    <definedName name="SG_01_16_1">[6]RESUMO!#REF!</definedName>
    <definedName name="SG_01_17">'[12]Planilha PROJETISTA'!#REF!</definedName>
    <definedName name="SG_01_17_1">[6]RESUMO!#REF!</definedName>
    <definedName name="SG_01_18">'[12]Planilha PROJETISTA'!#REF!</definedName>
    <definedName name="SG_01_18_1">[6]RESUMO!#REF!</definedName>
    <definedName name="SG_01_19">'[12]Planilha PROJETISTA'!#REF!</definedName>
    <definedName name="SG_01_19_1">[6]RESUMO!#REF!</definedName>
    <definedName name="SG_01_20">'[12]Planilha PROJETISTA'!#REF!</definedName>
    <definedName name="SG_01_20_1">[6]RESUMO!#REF!</definedName>
    <definedName name="SG_02_01_1">[6]RESUMO!#REF!</definedName>
    <definedName name="SG_02_02_1">[6]RESUMO!#REF!</definedName>
    <definedName name="SG_02_03_1">[6]RESUMO!#REF!</definedName>
    <definedName name="SG_02_04_1">[6]RESUMO!#REF!</definedName>
    <definedName name="SG_02_05_1">[6]RESUMO!#REF!</definedName>
    <definedName name="SG_02_06_1">[6]RESUMO!#REF!</definedName>
    <definedName name="SG_02_07_1">[6]RESUMO!#REF!</definedName>
    <definedName name="SG_02_08_1">[6]RESUMO!#REF!</definedName>
    <definedName name="SG_02_09">'[12]Planilha PROJETISTA'!#REF!</definedName>
    <definedName name="SG_02_09_1">[6]RESUMO!#REF!</definedName>
    <definedName name="SG_02_10">'[12]Planilha PROJETISTA'!#REF!</definedName>
    <definedName name="SG_02_10_1">[6]RESUMO!#REF!</definedName>
    <definedName name="SG_02_11">'[12]Planilha PROJETISTA'!#REF!</definedName>
    <definedName name="SG_02_11_1">[6]RESUMO!#REF!</definedName>
    <definedName name="SG_02_12">'[12]Planilha PROJETISTA'!#REF!</definedName>
    <definedName name="SG_02_12_1">[6]RESUMO!#REF!</definedName>
    <definedName name="SG_02_13">'[12]Planilha PROJETISTA'!#REF!</definedName>
    <definedName name="SG_02_13_1">[6]RESUMO!#REF!</definedName>
    <definedName name="SG_02_14">'[12]Planilha PROJETISTA'!#REF!</definedName>
    <definedName name="SG_02_14_1">[6]RESUMO!#REF!</definedName>
    <definedName name="SG_02_15">'[12]Planilha PROJETISTA'!#REF!</definedName>
    <definedName name="SG_02_15_1">[6]RESUMO!#REF!</definedName>
    <definedName name="SG_02_16">'[12]Planilha PROJETISTA'!#REF!</definedName>
    <definedName name="SG_02_16_1">[6]RESUMO!#REF!</definedName>
    <definedName name="SG_02_17">'[12]Planilha PROJETISTA'!#REF!</definedName>
    <definedName name="SG_02_17_1">[6]RESUMO!#REF!</definedName>
    <definedName name="SG_02_18">'[12]Planilha PROJETISTA'!#REF!</definedName>
    <definedName name="SG_02_18_1">[6]RESUMO!#REF!</definedName>
    <definedName name="SG_02_19">'[12]Planilha PROJETISTA'!#REF!</definedName>
    <definedName name="SG_02_19_1">[6]RESUMO!#REF!</definedName>
    <definedName name="SG_02_20">'[12]Planilha PROJETISTA'!#REF!</definedName>
    <definedName name="SG_02_20_1">[6]RESUMO!#REF!</definedName>
    <definedName name="SG_03_01_1">[6]RESUMO!#REF!</definedName>
    <definedName name="SG_03_02_1">[6]RESUMO!#REF!</definedName>
    <definedName name="SG_03_03_1">[6]RESUMO!#REF!</definedName>
    <definedName name="SG_03_04_1">[6]RESUMO!#REF!</definedName>
    <definedName name="SG_03_05_1">[6]RESUMO!#REF!</definedName>
    <definedName name="SG_03_06_1">[6]RESUMO!#REF!</definedName>
    <definedName name="SG_03_07_1">[6]RESUMO!#REF!</definedName>
    <definedName name="SG_03_08_1">[6]RESUMO!#REF!</definedName>
    <definedName name="SG_03_09_1">[6]RESUMO!#REF!</definedName>
    <definedName name="SG_03_10_1">[6]RESUMO!#REF!</definedName>
    <definedName name="SG_03_11_1">[6]RESUMO!#REF!</definedName>
    <definedName name="SG_03_12_1">[6]RESUMO!#REF!</definedName>
    <definedName name="SG_03_13_1">[6]RESUMO!#REF!</definedName>
    <definedName name="SG_03_14_1">[6]RESUMO!#REF!</definedName>
    <definedName name="SG_03_15_1">[6]RESUMO!#REF!</definedName>
    <definedName name="SG_03_16">'[12]Planilha PROJETISTA'!#REF!</definedName>
    <definedName name="SG_03_16_1">[6]RESUMO!#REF!</definedName>
    <definedName name="SG_03_17">'[12]Planilha PROJETISTA'!#REF!</definedName>
    <definedName name="SG_03_17_1">[6]RESUMO!#REF!</definedName>
    <definedName name="SG_03_18">'[12]Planilha PROJETISTA'!#REF!</definedName>
    <definedName name="SG_03_18_1">[6]RESUMO!#REF!</definedName>
    <definedName name="SG_03_19">'[12]Planilha PROJETISTA'!#REF!</definedName>
    <definedName name="SG_03_19_1">[6]RESUMO!#REF!</definedName>
    <definedName name="SG_03_20">'[12]Planilha PROJETISTA'!#REF!</definedName>
    <definedName name="SG_03_20_1">[6]RESUMO!#REF!</definedName>
    <definedName name="SG_04_01_1">[6]RESUMO!#REF!</definedName>
    <definedName name="SG_04_02_1">[6]RESUMO!#REF!</definedName>
    <definedName name="SG_04_03_1">[6]RESUMO!#REF!</definedName>
    <definedName name="SG_04_04">'[12]Planilha PROJETISTA'!#REF!</definedName>
    <definedName name="SG_04_04_1">[6]RESUMO!#REF!</definedName>
    <definedName name="SG_04_05">'[12]Planilha PROJETISTA'!#REF!</definedName>
    <definedName name="SG_04_05_1">[6]RESUMO!#REF!</definedName>
    <definedName name="SG_04_06">'[12]Planilha PROJETISTA'!#REF!</definedName>
    <definedName name="SG_04_06_1">[6]RESUMO!#REF!</definedName>
    <definedName name="SG_04_07">'[12]Planilha PROJETISTA'!#REF!</definedName>
    <definedName name="SG_04_07_1">[6]RESUMO!#REF!</definedName>
    <definedName name="SG_04_08">'[12]Planilha PROJETISTA'!#REF!</definedName>
    <definedName name="SG_04_08_1">[6]RESUMO!#REF!</definedName>
    <definedName name="SG_04_09">'[12]Planilha PROJETISTA'!#REF!</definedName>
    <definedName name="SG_04_09_1">[6]RESUMO!#REF!</definedName>
    <definedName name="SG_04_10">'[12]Planilha PROJETISTA'!#REF!</definedName>
    <definedName name="SG_04_10_1">[6]RESUMO!#REF!</definedName>
    <definedName name="SG_04_11">'[12]Planilha PROJETISTA'!#REF!</definedName>
    <definedName name="SG_04_11_1">[6]RESUMO!#REF!</definedName>
    <definedName name="SG_04_12">'[12]Planilha PROJETISTA'!#REF!</definedName>
    <definedName name="SG_04_12_1">[6]RESUMO!#REF!</definedName>
    <definedName name="SG_04_13">'[12]Planilha PROJETISTA'!#REF!</definedName>
    <definedName name="SG_04_13_1">[6]RESUMO!#REF!</definedName>
    <definedName name="SG_04_14">'[12]Planilha PROJETISTA'!#REF!</definedName>
    <definedName name="SG_04_14_1">[6]RESUMO!#REF!</definedName>
    <definedName name="SG_04_15">'[12]Planilha PROJETISTA'!#REF!</definedName>
    <definedName name="SG_04_15_1">[6]RESUMO!#REF!</definedName>
    <definedName name="SG_04_16">'[12]Planilha PROJETISTA'!#REF!</definedName>
    <definedName name="SG_04_16_1">[6]RESUMO!#REF!</definedName>
    <definedName name="SG_04_17">'[12]Planilha PROJETISTA'!#REF!</definedName>
    <definedName name="SG_04_17_1">[6]RESUMO!#REF!</definedName>
    <definedName name="SG_04_18">'[12]Planilha PROJETISTA'!#REF!</definedName>
    <definedName name="SG_04_18_1">[6]RESUMO!#REF!</definedName>
    <definedName name="SG_04_19">'[12]Planilha PROJETISTA'!#REF!</definedName>
    <definedName name="SG_04_19_1">[6]RESUMO!#REF!</definedName>
    <definedName name="SG_04_20">'[12]Planilha PROJETISTA'!#REF!</definedName>
    <definedName name="SG_04_20_1">[6]RESUMO!#REF!</definedName>
    <definedName name="SG_05_01_1">[6]RESUMO!#REF!</definedName>
    <definedName name="SG_05_02">'[12]Planilha PROJETISTA'!#REF!</definedName>
    <definedName name="SG_05_02_1">[6]RESUMO!#REF!</definedName>
    <definedName name="SG_05_03">'[12]Planilha PROJETISTA'!#REF!</definedName>
    <definedName name="SG_05_03_1">[6]RESUMO!#REF!</definedName>
    <definedName name="SG_05_04_1">[6]RESUMO!#REF!</definedName>
    <definedName name="SG_05_05_1">[6]RESUMO!#REF!</definedName>
    <definedName name="SG_05_06_1">[6]RESUMO!#REF!</definedName>
    <definedName name="SG_05_07">'[12]Planilha PROJETISTA'!#REF!</definedName>
    <definedName name="SG_05_07_1">[6]RESUMO!#REF!</definedName>
    <definedName name="SG_05_08">'[12]Planilha PROJETISTA'!#REF!</definedName>
    <definedName name="SG_05_08_1">[6]RESUMO!#REF!</definedName>
    <definedName name="SG_05_09_1">[6]RESUMO!#REF!</definedName>
    <definedName name="SG_05_10_1">[6]RESUMO!#REF!</definedName>
    <definedName name="SG_05_11">'[12]Planilha PROJETISTA'!#REF!</definedName>
    <definedName name="SG_05_11_1">[6]RESUMO!#REF!</definedName>
    <definedName name="SG_05_12_1">[6]RESUMO!#REF!</definedName>
    <definedName name="SG_05_13_1">[6]RESUMO!#REF!</definedName>
    <definedName name="SG_05_14">'[12]Planilha PROJETISTA'!#REF!</definedName>
    <definedName name="SG_05_14_1">[6]RESUMO!#REF!</definedName>
    <definedName name="SG_05_15">'[12]Planilha PROJETISTA'!#REF!</definedName>
    <definedName name="SG_05_15_1">[6]RESUMO!#REF!</definedName>
    <definedName name="SG_05_16">'[12]Planilha PROJETISTA'!#REF!</definedName>
    <definedName name="SG_05_16_1">[6]RESUMO!#REF!</definedName>
    <definedName name="SG_05_17">'[12]Planilha PROJETISTA'!#REF!</definedName>
    <definedName name="SG_05_17_1">[6]RESUMO!#REF!</definedName>
    <definedName name="SG_05_18">'[12]Planilha PROJETISTA'!#REF!</definedName>
    <definedName name="SG_05_18_1">[6]RESUMO!#REF!</definedName>
    <definedName name="SG_05_19">'[12]Planilha PROJETISTA'!#REF!</definedName>
    <definedName name="SG_05_19_1">[6]RESUMO!#REF!</definedName>
    <definedName name="SG_05_20">'[12]Planilha PROJETISTA'!#REF!</definedName>
    <definedName name="SG_05_20_1">[6]RESUMO!#REF!</definedName>
    <definedName name="SG_06_01_1">[6]RESUMO!#REF!</definedName>
    <definedName name="SG_06_02_1">[6]RESUMO!#REF!</definedName>
    <definedName name="SG_06_03_1">[6]RESUMO!#REF!</definedName>
    <definedName name="SG_06_04">'[12]Planilha PROJETISTA'!#REF!</definedName>
    <definedName name="SG_06_04_1">[6]RESUMO!#REF!</definedName>
    <definedName name="SG_06_05">'[12]Planilha PROJETISTA'!#REF!</definedName>
    <definedName name="SG_06_05_1">[6]RESUMO!#REF!</definedName>
    <definedName name="SG_06_06">'[12]Planilha PROJETISTA'!#REF!</definedName>
    <definedName name="SG_06_06_1">[6]RESUMO!#REF!</definedName>
    <definedName name="SG_06_07">'[12]Planilha PROJETISTA'!#REF!</definedName>
    <definedName name="SG_06_07_1">[6]RESUMO!#REF!</definedName>
    <definedName name="SG_06_08">'[12]Planilha PROJETISTA'!#REF!</definedName>
    <definedName name="SG_06_08_1">[6]RESUMO!#REF!</definedName>
    <definedName name="SG_06_09">'[12]Planilha PROJETISTA'!#REF!</definedName>
    <definedName name="SG_06_09_1">[6]RESUMO!#REF!</definedName>
    <definedName name="SG_06_10">'[12]Planilha PROJETISTA'!#REF!</definedName>
    <definedName name="SG_06_10_1">[6]RESUMO!#REF!</definedName>
    <definedName name="SG_06_11">'[12]Planilha PROJETISTA'!#REF!</definedName>
    <definedName name="SG_06_11_1">[6]RESUMO!#REF!</definedName>
    <definedName name="SG_06_12">'[12]Planilha PROJETISTA'!#REF!</definedName>
    <definedName name="SG_06_12_1">[6]RESUMO!#REF!</definedName>
    <definedName name="SG_06_13">'[12]Planilha PROJETISTA'!#REF!</definedName>
    <definedName name="SG_06_13_1">[6]RESUMO!#REF!</definedName>
    <definedName name="SG_06_14">'[12]Planilha PROJETISTA'!#REF!</definedName>
    <definedName name="SG_06_14_1">[6]RESUMO!#REF!</definedName>
    <definedName name="SG_06_15">'[12]Planilha PROJETISTA'!#REF!</definedName>
    <definedName name="SG_06_15_1">[6]RESUMO!#REF!</definedName>
    <definedName name="SG_06_16">'[12]Planilha PROJETISTA'!#REF!</definedName>
    <definedName name="SG_06_16_1">[6]RESUMO!#REF!</definedName>
    <definedName name="SG_06_17">'[12]Planilha PROJETISTA'!#REF!</definedName>
    <definedName name="SG_06_17_1">[6]RESUMO!#REF!</definedName>
    <definedName name="SG_06_18">'[12]Planilha PROJETISTA'!#REF!</definedName>
    <definedName name="SG_06_18_1">[6]RESUMO!#REF!</definedName>
    <definedName name="SG_06_19">'[12]Planilha PROJETISTA'!#REF!</definedName>
    <definedName name="SG_06_19_1">[6]RESUMO!#REF!</definedName>
    <definedName name="SG_06_20">'[12]Planilha PROJETISTA'!#REF!</definedName>
    <definedName name="SG_06_20_1">[6]RESUMO!#REF!</definedName>
    <definedName name="SG_07_01_1">[6]RESUMO!#REF!</definedName>
    <definedName name="SG_07_02">'[12]Planilha PROJETISTA'!#REF!</definedName>
    <definedName name="SG_07_02_1">[6]RESUMO!#REF!</definedName>
    <definedName name="SG_07_03">'[12]Planilha PROJETISTA'!#REF!</definedName>
    <definedName name="SG_07_03_1">[6]RESUMO!#REF!</definedName>
    <definedName name="SG_07_04">'[12]Planilha PROJETISTA'!#REF!</definedName>
    <definedName name="SG_07_04_1">[6]RESUMO!#REF!</definedName>
    <definedName name="SG_07_05">'[12]Planilha PROJETISTA'!#REF!</definedName>
    <definedName name="SG_07_05_1">[6]RESUMO!#REF!</definedName>
    <definedName name="SG_07_06">'[12]Planilha PROJETISTA'!#REF!</definedName>
    <definedName name="SG_07_06_1">[6]RESUMO!#REF!</definedName>
    <definedName name="SG_07_07">'[12]Planilha PROJETISTA'!#REF!</definedName>
    <definedName name="SG_07_07_1">[6]RESUMO!#REF!</definedName>
    <definedName name="SG_07_08">'[12]Planilha PROJETISTA'!#REF!</definedName>
    <definedName name="SG_07_08_1">[6]RESUMO!#REF!</definedName>
    <definedName name="SG_07_09">'[12]Planilha PROJETISTA'!#REF!</definedName>
    <definedName name="SG_07_09_1">[6]RESUMO!#REF!</definedName>
    <definedName name="SG_07_10">'[12]Planilha PROJETISTA'!#REF!</definedName>
    <definedName name="SG_07_10_1">[6]RESUMO!#REF!</definedName>
    <definedName name="SG_07_11">'[12]Planilha PROJETISTA'!#REF!</definedName>
    <definedName name="SG_07_11_1">[6]RESUMO!#REF!</definedName>
    <definedName name="SG_07_12">'[12]Planilha PROJETISTA'!#REF!</definedName>
    <definedName name="SG_07_12_1">[6]RESUMO!#REF!</definedName>
    <definedName name="SG_07_13">'[12]Planilha PROJETISTA'!#REF!</definedName>
    <definedName name="SG_07_13_1">[6]RESUMO!#REF!</definedName>
    <definedName name="SG_07_14">'[12]Planilha PROJETISTA'!#REF!</definedName>
    <definedName name="SG_07_14_1">[6]RESUMO!#REF!</definedName>
    <definedName name="SG_07_15">'[12]Planilha PROJETISTA'!#REF!</definedName>
    <definedName name="SG_07_15_1">[6]RESUMO!#REF!</definedName>
    <definedName name="SG_07_16">'[12]Planilha PROJETISTA'!#REF!</definedName>
    <definedName name="SG_07_16_1">[6]RESUMO!#REF!</definedName>
    <definedName name="SG_07_17">'[12]Planilha PROJETISTA'!#REF!</definedName>
    <definedName name="SG_07_17_1">[6]RESUMO!#REF!</definedName>
    <definedName name="SG_07_18">'[12]Planilha PROJETISTA'!#REF!</definedName>
    <definedName name="SG_07_18_1">[6]RESUMO!#REF!</definedName>
    <definedName name="SG_07_19">'[12]Planilha PROJETISTA'!#REF!</definedName>
    <definedName name="SG_07_19_1">[6]RESUMO!#REF!</definedName>
    <definedName name="SG_07_20">'[12]Planilha PROJETISTA'!#REF!</definedName>
    <definedName name="SG_07_20_1">[6]RESUMO!#REF!</definedName>
    <definedName name="SG_08_01_1">[6]RESUMO!#REF!</definedName>
    <definedName name="SG_08_02">'[12]Planilha PROJETISTA'!#REF!</definedName>
    <definedName name="SG_08_02_1">[6]RESUMO!#REF!</definedName>
    <definedName name="SG_08_03">'[12]Planilha PROJETISTA'!#REF!</definedName>
    <definedName name="SG_08_03_1">[6]RESUMO!#REF!</definedName>
    <definedName name="SG_08_04">'[12]Planilha PROJETISTA'!#REF!</definedName>
    <definedName name="SG_08_04_1">[6]RESUMO!#REF!</definedName>
    <definedName name="SG_08_05">'[12]Planilha PROJETISTA'!#REF!</definedName>
    <definedName name="SG_08_05_1">[6]RESUMO!#REF!</definedName>
    <definedName name="SG_08_06">'[12]Planilha PROJETISTA'!#REF!</definedName>
    <definedName name="SG_08_06_1">[6]RESUMO!#REF!</definedName>
    <definedName name="SG_08_07">'[12]Planilha PROJETISTA'!#REF!</definedName>
    <definedName name="SG_08_07_1">[6]RESUMO!#REF!</definedName>
    <definedName name="SG_08_08">'[12]Planilha PROJETISTA'!#REF!</definedName>
    <definedName name="SG_08_08_1">[6]RESUMO!#REF!</definedName>
    <definedName name="SG_08_09">'[12]Planilha PROJETISTA'!#REF!</definedName>
    <definedName name="SG_08_09_1">[6]RESUMO!#REF!</definedName>
    <definedName name="SG_08_10">'[12]Planilha PROJETISTA'!#REF!</definedName>
    <definedName name="SG_08_10_1">[6]RESUMO!#REF!</definedName>
    <definedName name="SG_08_11">'[12]Planilha PROJETISTA'!#REF!</definedName>
    <definedName name="SG_08_11_1">[6]RESUMO!#REF!</definedName>
    <definedName name="SG_08_12">'[12]Planilha PROJETISTA'!#REF!</definedName>
    <definedName name="SG_08_12_1">[6]RESUMO!#REF!</definedName>
    <definedName name="SG_08_13">'[12]Planilha PROJETISTA'!#REF!</definedName>
    <definedName name="SG_08_13_1">[6]RESUMO!#REF!</definedName>
    <definedName name="SG_08_14">'[12]Planilha PROJETISTA'!#REF!</definedName>
    <definedName name="SG_08_14_1">[6]RESUMO!#REF!</definedName>
    <definedName name="SG_08_15">'[12]Planilha PROJETISTA'!#REF!</definedName>
    <definedName name="SG_08_15_1">[6]RESUMO!#REF!</definedName>
    <definedName name="SG_08_16">'[12]Planilha PROJETISTA'!#REF!</definedName>
    <definedName name="SG_08_16_1">[6]RESUMO!#REF!</definedName>
    <definedName name="SG_08_17">'[12]Planilha PROJETISTA'!#REF!</definedName>
    <definedName name="SG_08_17_1">[6]RESUMO!#REF!</definedName>
    <definedName name="SG_08_18">'[12]Planilha PROJETISTA'!#REF!</definedName>
    <definedName name="SG_08_18_1">[6]RESUMO!#REF!</definedName>
    <definedName name="SG_08_19">'[12]Planilha PROJETISTA'!#REF!</definedName>
    <definedName name="SG_08_19_1">[6]RESUMO!#REF!</definedName>
    <definedName name="SG_08_20">'[12]Planilha PROJETISTA'!#REF!</definedName>
    <definedName name="SG_08_20_1">[6]RESUMO!#REF!</definedName>
    <definedName name="SG_09_01_1">[6]RESUMO!#REF!</definedName>
    <definedName name="SG_09_02_1">[6]RESUMO!#REF!</definedName>
    <definedName name="SG_09_03">'[12]Planilha PROJETISTA'!#REF!</definedName>
    <definedName name="SG_09_03_1">[6]RESUMO!#REF!</definedName>
    <definedName name="SG_09_04">'[12]Planilha PROJETISTA'!#REF!</definedName>
    <definedName name="SG_09_04_1">[6]RESUMO!#REF!</definedName>
    <definedName name="SG_09_05">'[12]Planilha PROJETISTA'!#REF!</definedName>
    <definedName name="SG_09_05_1">[6]RESUMO!#REF!</definedName>
    <definedName name="SG_09_06">'[12]Planilha PROJETISTA'!#REF!</definedName>
    <definedName name="SG_09_06_1">[6]RESUMO!#REF!</definedName>
    <definedName name="SG_09_07">'[12]Planilha PROJETISTA'!#REF!</definedName>
    <definedName name="SG_09_07_1">[6]RESUMO!#REF!</definedName>
    <definedName name="SG_09_08">'[12]Planilha PROJETISTA'!#REF!</definedName>
    <definedName name="SG_09_08_1">[6]RESUMO!#REF!</definedName>
    <definedName name="SG_09_09">'[12]Planilha PROJETISTA'!#REF!</definedName>
    <definedName name="SG_09_09_1">[6]RESUMO!#REF!</definedName>
    <definedName name="SG_09_10">'[12]Planilha PROJETISTA'!#REF!</definedName>
    <definedName name="SG_09_10_1">[6]RESUMO!#REF!</definedName>
    <definedName name="SG_09_11">'[12]Planilha PROJETISTA'!#REF!</definedName>
    <definedName name="SG_09_11_1">[6]RESUMO!#REF!</definedName>
    <definedName name="SG_09_12">'[12]Planilha PROJETISTA'!#REF!</definedName>
    <definedName name="SG_09_12_1">[6]RESUMO!#REF!</definedName>
    <definedName name="SG_09_13">'[12]Planilha PROJETISTA'!#REF!</definedName>
    <definedName name="SG_09_13_1">[6]RESUMO!#REF!</definedName>
    <definedName name="SG_09_14">'[12]Planilha PROJETISTA'!#REF!</definedName>
    <definedName name="SG_09_14_1">[6]RESUMO!#REF!</definedName>
    <definedName name="SG_09_15">'[12]Planilha PROJETISTA'!#REF!</definedName>
    <definedName name="SG_09_15_1">[6]RESUMO!#REF!</definedName>
    <definedName name="SG_09_16">'[12]Planilha PROJETISTA'!#REF!</definedName>
    <definedName name="SG_09_16_1">[6]RESUMO!#REF!</definedName>
    <definedName name="SG_09_17">'[12]Planilha PROJETISTA'!#REF!</definedName>
    <definedName name="SG_09_17_1">[6]RESUMO!#REF!</definedName>
    <definedName name="SG_09_18">'[12]Planilha PROJETISTA'!#REF!</definedName>
    <definedName name="SG_09_18_1">[6]RESUMO!#REF!</definedName>
    <definedName name="SG_09_19">'[12]Planilha PROJETISTA'!#REF!</definedName>
    <definedName name="SG_09_19_1">[6]RESUMO!#REF!</definedName>
    <definedName name="SG_09_20">'[12]Planilha PROJETISTA'!#REF!</definedName>
    <definedName name="SG_09_20_1">[6]RESUMO!#REF!</definedName>
    <definedName name="SG_10_01_1">[6]RESUMO!#REF!</definedName>
    <definedName name="SG_10_02">'[12]Planilha PROJETISTA'!#REF!</definedName>
    <definedName name="SG_10_02_1">[6]RESUMO!#REF!</definedName>
    <definedName name="SG_10_03">'[12]Planilha PROJETISTA'!#REF!</definedName>
    <definedName name="SG_10_03_1">[6]RESUMO!#REF!</definedName>
    <definedName name="SG_10_04">'[12]Planilha PROJETISTA'!#REF!</definedName>
    <definedName name="SG_10_04_1">[6]RESUMO!#REF!</definedName>
    <definedName name="SG_10_05">'[12]Planilha PROJETISTA'!#REF!</definedName>
    <definedName name="SG_10_05_1">[6]RESUMO!#REF!</definedName>
    <definedName name="SG_10_06">'[12]Planilha PROJETISTA'!#REF!</definedName>
    <definedName name="SG_10_06_1">[6]RESUMO!#REF!</definedName>
    <definedName name="SG_10_07">'[12]Planilha PROJETISTA'!#REF!</definedName>
    <definedName name="SG_10_07_1">[6]RESUMO!#REF!</definedName>
    <definedName name="SG_10_08">'[12]Planilha PROJETISTA'!#REF!</definedName>
    <definedName name="SG_10_08_1">[6]RESUMO!#REF!</definedName>
    <definedName name="SG_10_09">'[12]Planilha PROJETISTA'!#REF!</definedName>
    <definedName name="SG_10_09_1">[6]RESUMO!#REF!</definedName>
    <definedName name="SG_10_10">'[12]Planilha PROJETISTA'!#REF!</definedName>
    <definedName name="SG_10_10_1">[6]RESUMO!#REF!</definedName>
    <definedName name="SG_10_11">'[12]Planilha PROJETISTA'!#REF!</definedName>
    <definedName name="SG_10_11_1">[6]RESUMO!#REF!</definedName>
    <definedName name="SG_10_12">'[12]Planilha PROJETISTA'!#REF!</definedName>
    <definedName name="SG_10_12_1">[6]RESUMO!#REF!</definedName>
    <definedName name="SG_10_13">'[12]Planilha PROJETISTA'!#REF!</definedName>
    <definedName name="SG_10_13_1">[6]RESUMO!#REF!</definedName>
    <definedName name="SG_10_14">'[12]Planilha PROJETISTA'!#REF!</definedName>
    <definedName name="SG_10_14_1">[6]RESUMO!#REF!</definedName>
    <definedName name="SG_10_15">'[12]Planilha PROJETISTA'!#REF!</definedName>
    <definedName name="SG_10_15_1">[6]RESUMO!#REF!</definedName>
    <definedName name="SG_10_16">'[12]Planilha PROJETISTA'!#REF!</definedName>
    <definedName name="SG_10_16_1">[6]RESUMO!#REF!</definedName>
    <definedName name="SG_10_17">'[12]Planilha PROJETISTA'!#REF!</definedName>
    <definedName name="SG_10_17_1">[6]RESUMO!#REF!</definedName>
    <definedName name="SG_10_18">'[12]Planilha PROJETISTA'!#REF!</definedName>
    <definedName name="SG_10_18_1">[6]RESUMO!#REF!</definedName>
    <definedName name="SG_10_19">'[12]Planilha PROJETISTA'!#REF!</definedName>
    <definedName name="SG_10_19_1">[6]RESUMO!#REF!</definedName>
    <definedName name="SG_10_20">'[12]Planilha PROJETISTA'!#REF!</definedName>
    <definedName name="SG_10_20_1">[6]RESUMO!#REF!</definedName>
    <definedName name="SG_11_01_1">[6]RESUMO!#REF!</definedName>
    <definedName name="SG_11_02">'[12]Planilha PROJETISTA'!#REF!</definedName>
    <definedName name="SG_11_02_1">[6]RESUMO!#REF!</definedName>
    <definedName name="SG_11_03">'[12]Planilha PROJETISTA'!#REF!</definedName>
    <definedName name="SG_11_03_1">[6]RESUMO!#REF!</definedName>
    <definedName name="SG_11_04">'[12]Planilha PROJETISTA'!#REF!</definedName>
    <definedName name="SG_11_04_1">[6]RESUMO!#REF!</definedName>
    <definedName name="SG_11_05">'[12]Planilha PROJETISTA'!#REF!</definedName>
    <definedName name="SG_11_05_1">[6]RESUMO!#REF!</definedName>
    <definedName name="SG_11_06">'[12]Planilha PROJETISTA'!#REF!</definedName>
    <definedName name="SG_11_06_1">[6]RESUMO!#REF!</definedName>
    <definedName name="SG_11_07">'[12]Planilha PROJETISTA'!#REF!</definedName>
    <definedName name="SG_11_07_1">[6]RESUMO!#REF!</definedName>
    <definedName name="SG_11_08">'[12]Planilha PROJETISTA'!#REF!</definedName>
    <definedName name="SG_11_08_1">[6]RESUMO!#REF!</definedName>
    <definedName name="SG_11_09">'[12]Planilha PROJETISTA'!#REF!</definedName>
    <definedName name="SG_11_09_1">[6]RESUMO!#REF!</definedName>
    <definedName name="SG_11_10">'[12]Planilha PROJETISTA'!#REF!</definedName>
    <definedName name="SG_11_10_1">[6]RESUMO!#REF!</definedName>
    <definedName name="SG_11_11">'[12]Planilha PROJETISTA'!#REF!</definedName>
    <definedName name="SG_11_11_1">[6]RESUMO!#REF!</definedName>
    <definedName name="SG_11_12">'[12]Planilha PROJETISTA'!#REF!</definedName>
    <definedName name="SG_11_12_1">[6]RESUMO!#REF!</definedName>
    <definedName name="SG_11_13">'[12]Planilha PROJETISTA'!#REF!</definedName>
    <definedName name="SG_11_13_1">[6]RESUMO!#REF!</definedName>
    <definedName name="SG_11_14">'[12]Planilha PROJETISTA'!#REF!</definedName>
    <definedName name="SG_11_14_1">[6]RESUMO!#REF!</definedName>
    <definedName name="SG_11_15">'[12]Planilha PROJETISTA'!#REF!</definedName>
    <definedName name="SG_11_15_1">[6]RESUMO!#REF!</definedName>
    <definedName name="SG_11_16">'[12]Planilha PROJETISTA'!#REF!</definedName>
    <definedName name="SG_11_16_1">[6]RESUMO!#REF!</definedName>
    <definedName name="SG_11_17">'[12]Planilha PROJETISTA'!#REF!</definedName>
    <definedName name="SG_11_17_1">[6]RESUMO!#REF!</definedName>
    <definedName name="SG_11_18">'[12]Planilha PROJETISTA'!#REF!</definedName>
    <definedName name="SG_11_18_1">[6]RESUMO!#REF!</definedName>
    <definedName name="SG_11_19">'[12]Planilha PROJETISTA'!#REF!</definedName>
    <definedName name="SG_11_19_1">[6]RESUMO!#REF!</definedName>
    <definedName name="SG_11_20">'[12]Planilha PROJETISTA'!#REF!</definedName>
    <definedName name="SG_11_20_1">[6]RESUMO!#REF!</definedName>
    <definedName name="SG_12_01_1">[6]RESUMO!#REF!</definedName>
    <definedName name="SG_12_02_1">[6]RESUMO!#REF!</definedName>
    <definedName name="SG_12_03_1">[6]RESUMO!#REF!</definedName>
    <definedName name="SG_12_04_1">[6]RESUMO!#REF!</definedName>
    <definedName name="SG_12_05_1">[6]RESUMO!#REF!</definedName>
    <definedName name="SG_12_06_1">[6]RESUMO!#REF!</definedName>
    <definedName name="SG_12_07_1">[6]RESUMO!#REF!</definedName>
    <definedName name="SG_12_08">'[12]Planilha PROJETISTA'!#REF!</definedName>
    <definedName name="SG_12_08_1">[6]RESUMO!#REF!</definedName>
    <definedName name="SG_12_09">'[12]Planilha PROJETISTA'!#REF!</definedName>
    <definedName name="SG_12_09_1">[6]RESUMO!#REF!</definedName>
    <definedName name="SG_12_10">'[12]Planilha PROJETISTA'!#REF!</definedName>
    <definedName name="SG_12_10_1">[6]RESUMO!#REF!</definedName>
    <definedName name="SG_12_11">'[12]Planilha PROJETISTA'!#REF!</definedName>
    <definedName name="SG_12_11_1">[6]RESUMO!#REF!</definedName>
    <definedName name="SG_12_12">'[12]Planilha PROJETISTA'!#REF!</definedName>
    <definedName name="SG_12_12_1">[6]RESUMO!#REF!</definedName>
    <definedName name="SG_12_13">'[12]Planilha PROJETISTA'!#REF!</definedName>
    <definedName name="SG_12_13_1">[6]RESUMO!#REF!</definedName>
    <definedName name="SG_12_14">'[12]Planilha PROJETISTA'!#REF!</definedName>
    <definedName name="SG_12_14_1">[6]RESUMO!#REF!</definedName>
    <definedName name="SG_12_15">'[12]Planilha PROJETISTA'!#REF!</definedName>
    <definedName name="SG_12_15_1">[6]RESUMO!#REF!</definedName>
    <definedName name="SG_12_16">'[12]Planilha PROJETISTA'!#REF!</definedName>
    <definedName name="SG_12_16_1">[6]RESUMO!#REF!</definedName>
    <definedName name="SG_12_17">'[12]Planilha PROJETISTA'!#REF!</definedName>
    <definedName name="SG_12_17_1">[6]RESUMO!#REF!</definedName>
    <definedName name="SG_12_18">'[12]Planilha PROJETISTA'!#REF!</definedName>
    <definedName name="SG_12_18_1">[6]RESUMO!#REF!</definedName>
    <definedName name="SG_12_19">'[12]Planilha PROJETISTA'!#REF!</definedName>
    <definedName name="SG_12_19_1">[6]RESUMO!#REF!</definedName>
    <definedName name="SG_12_20">'[12]Planilha PROJETISTA'!#REF!</definedName>
    <definedName name="SG_12_20_1">[6]RESUMO!#REF!</definedName>
    <definedName name="SG_13_01_1">[6]RESUMO!#REF!</definedName>
    <definedName name="SG_13_02_1">[6]RESUMO!#REF!</definedName>
    <definedName name="SG_13_03_1">[6]RESUMO!#REF!</definedName>
    <definedName name="SG_13_04_1">[6]RESUMO!#REF!</definedName>
    <definedName name="SG_13_05_1">[6]RESUMO!#REF!</definedName>
    <definedName name="SG_13_06">'[12]Planilha PROJETISTA'!#REF!</definedName>
    <definedName name="SG_13_06_1">[6]RESUMO!#REF!</definedName>
    <definedName name="SG_13_07">'[12]Planilha PROJETISTA'!#REF!</definedName>
    <definedName name="SG_13_07_1">[6]RESUMO!#REF!</definedName>
    <definedName name="SG_13_08">'[12]Planilha PROJETISTA'!#REF!</definedName>
    <definedName name="SG_13_08_1">[6]RESUMO!#REF!</definedName>
    <definedName name="SG_13_09">'[12]Planilha PROJETISTA'!#REF!</definedName>
    <definedName name="SG_13_09_1">[6]RESUMO!#REF!</definedName>
    <definedName name="SG_13_10">'[12]Planilha PROJETISTA'!#REF!</definedName>
    <definedName name="SG_13_10_1">[6]RESUMO!#REF!</definedName>
    <definedName name="SG_13_11">'[12]Planilha PROJETISTA'!#REF!</definedName>
    <definedName name="SG_13_11_1">[6]RESUMO!#REF!</definedName>
    <definedName name="SG_13_12">'[12]Planilha PROJETISTA'!#REF!</definedName>
    <definedName name="SG_13_12_1">[6]RESUMO!#REF!</definedName>
    <definedName name="SG_13_13">'[12]Planilha PROJETISTA'!#REF!</definedName>
    <definedName name="SG_13_13_1">[6]RESUMO!#REF!</definedName>
    <definedName name="SG_13_14">'[12]Planilha PROJETISTA'!#REF!</definedName>
    <definedName name="SG_13_14_1">[6]RESUMO!#REF!</definedName>
    <definedName name="SG_13_15">'[12]Planilha PROJETISTA'!#REF!</definedName>
    <definedName name="SG_13_15_1">[6]RESUMO!#REF!</definedName>
    <definedName name="SG_13_16">'[12]Planilha PROJETISTA'!#REF!</definedName>
    <definedName name="SG_13_16_1">[6]RESUMO!#REF!</definedName>
    <definedName name="SG_13_17">'[12]Planilha PROJETISTA'!#REF!</definedName>
    <definedName name="SG_13_17_1">[6]RESUMO!#REF!</definedName>
    <definedName name="SG_13_18">'[12]Planilha PROJETISTA'!#REF!</definedName>
    <definedName name="SG_13_18_1">[6]RESUMO!#REF!</definedName>
    <definedName name="SG_13_19">'[12]Planilha PROJETISTA'!#REF!</definedName>
    <definedName name="SG_13_19_1">[6]RESUMO!#REF!</definedName>
    <definedName name="SG_13_20">'[12]Planilha PROJETISTA'!#REF!</definedName>
    <definedName name="SG_13_20_1">[6]RESUMO!#REF!</definedName>
    <definedName name="SG_14_01_1">[6]RESUMO!#REF!</definedName>
    <definedName name="SG_14_02_1">[6]RESUMO!#REF!</definedName>
    <definedName name="SG_14_03_1">[6]RESUMO!#REF!</definedName>
    <definedName name="SG_14_04_1">[6]RESUMO!#REF!</definedName>
    <definedName name="SG_14_05_1">[6]RESUMO!#REF!</definedName>
    <definedName name="SG_14_06_1">[6]RESUMO!#REF!</definedName>
    <definedName name="SG_14_07_1">[6]RESUMO!#REF!</definedName>
    <definedName name="SG_14_08">'[12]Planilha PROJETISTA'!#REF!</definedName>
    <definedName name="SG_14_08_1">[6]RESUMO!#REF!</definedName>
    <definedName name="SG_14_09">'[12]Planilha PROJETISTA'!#REF!</definedName>
    <definedName name="SG_14_09_1">[6]RESUMO!#REF!</definedName>
    <definedName name="SG_14_10">'[12]Planilha PROJETISTA'!#REF!</definedName>
    <definedName name="SG_14_10_1">[6]RESUMO!#REF!</definedName>
    <definedName name="SG_14_11">'[12]Planilha PROJETISTA'!#REF!</definedName>
    <definedName name="SG_14_11_1">[6]RESUMO!#REF!</definedName>
    <definedName name="SG_14_12">'[12]Planilha PROJETISTA'!#REF!</definedName>
    <definedName name="SG_14_12_1">[6]RESUMO!#REF!</definedName>
    <definedName name="SG_14_13">'[12]Planilha PROJETISTA'!#REF!</definedName>
    <definedName name="SG_14_13_1">[6]RESUMO!#REF!</definedName>
    <definedName name="SG_14_14">'[12]Planilha PROJETISTA'!#REF!</definedName>
    <definedName name="SG_14_14_1">[6]RESUMO!#REF!</definedName>
    <definedName name="SG_14_15">'[12]Planilha PROJETISTA'!#REF!</definedName>
    <definedName name="SG_14_15_1">[6]RESUMO!#REF!</definedName>
    <definedName name="SG_14_16">'[12]Planilha PROJETISTA'!#REF!</definedName>
    <definedName name="SG_14_16_1">[6]RESUMO!#REF!</definedName>
    <definedName name="SG_14_17">'[12]Planilha PROJETISTA'!#REF!</definedName>
    <definedName name="SG_14_17_1">[6]RESUMO!#REF!</definedName>
    <definedName name="SG_14_18">'[12]Planilha PROJETISTA'!#REF!</definedName>
    <definedName name="SG_14_18_1">[6]RESUMO!#REF!</definedName>
    <definedName name="SG_14_19">'[12]Planilha PROJETISTA'!#REF!</definedName>
    <definedName name="SG_14_19_1">[6]RESUMO!#REF!</definedName>
    <definedName name="SG_14_20">'[12]Planilha PROJETISTA'!#REF!</definedName>
    <definedName name="SG_14_20_1">[6]RESUMO!#REF!</definedName>
    <definedName name="SG_15_01_1">[6]RESUMO!#REF!</definedName>
    <definedName name="SG_15_02_1">[6]RESUMO!#REF!</definedName>
    <definedName name="SG_15_03_1">[6]RESUMO!#REF!</definedName>
    <definedName name="SG_15_04_1">[6]RESUMO!#REF!</definedName>
    <definedName name="SG_15_05_1">[6]RESUMO!#REF!</definedName>
    <definedName name="SG_15_06_1">[6]RESUMO!#REF!</definedName>
    <definedName name="SG_15_07_1">[6]RESUMO!#REF!</definedName>
    <definedName name="SG_15_08_1">[6]RESUMO!#REF!</definedName>
    <definedName name="SG_15_09_1">[6]RESUMO!#REF!</definedName>
    <definedName name="SG_15_10_1">[6]RESUMO!#REF!</definedName>
    <definedName name="SG_15_11_1">[6]RESUMO!#REF!</definedName>
    <definedName name="SG_15_12_1">[6]RESUMO!#REF!</definedName>
    <definedName name="SG_15_13_1">[6]RESUMO!#REF!</definedName>
    <definedName name="SG_15_14_1">[6]RESUMO!#REF!</definedName>
    <definedName name="SG_15_15_1">[6]RESUMO!#REF!</definedName>
    <definedName name="SG_15_16_1">[6]RESUMO!#REF!</definedName>
    <definedName name="SG_15_17_1">[6]RESUMO!#REF!</definedName>
    <definedName name="SG_15_18_1">[6]RESUMO!#REF!</definedName>
    <definedName name="SG_15_19_1">[6]RESUMO!#REF!</definedName>
    <definedName name="SG_15_20_1">[6]RESUMO!#REF!</definedName>
    <definedName name="SG_16_01_1">[6]RESUMO!#REF!</definedName>
    <definedName name="SG_16_02_1">[6]RESUMO!#REF!</definedName>
    <definedName name="SG_16_03_1">[6]RESUMO!#REF!</definedName>
    <definedName name="SG_16_04_1">[6]RESUMO!#REF!</definedName>
    <definedName name="SG_16_05_1">[6]RESUMO!#REF!</definedName>
    <definedName name="SG_16_06_1">[6]RESUMO!#REF!</definedName>
    <definedName name="SG_16_07_1">[6]RESUMO!#REF!</definedName>
    <definedName name="SG_16_08_1">[6]RESUMO!#REF!</definedName>
    <definedName name="SG_16_09_1">[6]RESUMO!#REF!</definedName>
    <definedName name="SG_16_10_1">[6]RESUMO!#REF!</definedName>
    <definedName name="SG_16_11_1">[6]RESUMO!#REF!</definedName>
    <definedName name="SG_16_12_1">[6]RESUMO!#REF!</definedName>
    <definedName name="SG_16_13_1">[6]RESUMO!#REF!</definedName>
    <definedName name="SG_16_14_1">[6]RESUMO!#REF!</definedName>
    <definedName name="SG_16_15_1">[6]RESUMO!#REF!</definedName>
    <definedName name="SG_16_16_1">[6]RESUMO!#REF!</definedName>
    <definedName name="SG_16_17_1">[6]RESUMO!#REF!</definedName>
    <definedName name="SG_16_18_1">[6]RESUMO!#REF!</definedName>
    <definedName name="SG_16_19_1">[6]RESUMO!#REF!</definedName>
    <definedName name="SG_16_20_1">[6]RESUMO!#REF!</definedName>
    <definedName name="SG_17_01_1">[6]RESUMO!#REF!</definedName>
    <definedName name="SG_17_02_1">[6]RESUMO!#REF!</definedName>
    <definedName name="SG_17_03_1">[6]RESUMO!#REF!</definedName>
    <definedName name="SG_17_04_1">[6]RESUMO!#REF!</definedName>
    <definedName name="SG_17_05_1">[6]RESUMO!#REF!</definedName>
    <definedName name="SG_17_06_1">[6]RESUMO!#REF!</definedName>
    <definedName name="SG_17_07_1">[6]RESUMO!#REF!</definedName>
    <definedName name="SG_17_08_1">[6]RESUMO!#REF!</definedName>
    <definedName name="SG_17_09_1">[6]RESUMO!#REF!</definedName>
    <definedName name="SG_17_10_1">[6]RESUMO!#REF!</definedName>
    <definedName name="SG_17_11_1">[6]RESUMO!#REF!</definedName>
    <definedName name="SG_17_12_1">[6]RESUMO!#REF!</definedName>
    <definedName name="SG_17_13_1">[6]RESUMO!#REF!</definedName>
    <definedName name="SG_17_14_1">[6]RESUMO!#REF!</definedName>
    <definedName name="SG_17_15_1">[6]RESUMO!#REF!</definedName>
    <definedName name="SG_17_16_1">[6]RESUMO!#REF!</definedName>
    <definedName name="SG_17_17_1">[6]RESUMO!#REF!</definedName>
    <definedName name="SG_17_18_1">[6]RESUMO!#REF!</definedName>
    <definedName name="SG_17_19_1">[6]RESUMO!#REF!</definedName>
    <definedName name="SG_17_20_1">[6]RESUMO!#REF!</definedName>
    <definedName name="SG_18_01_1">[6]RESUMO!#REF!</definedName>
    <definedName name="SG_18_02_1">[6]RESUMO!#REF!</definedName>
    <definedName name="SG_18_03_1">[6]RESUMO!#REF!</definedName>
    <definedName name="SG_18_04_1">[6]RESUMO!#REF!</definedName>
    <definedName name="SG_18_05_1">[6]RESUMO!#REF!</definedName>
    <definedName name="SG_18_06_1">[6]RESUMO!#REF!</definedName>
    <definedName name="SG_18_07_1">[6]RESUMO!#REF!</definedName>
    <definedName name="SG_18_08_1">[6]RESUMO!#REF!</definedName>
    <definedName name="SG_18_09_1">[6]RESUMO!#REF!</definedName>
    <definedName name="SG_18_10_1">[6]RESUMO!#REF!</definedName>
    <definedName name="SG_18_11_1">[6]RESUMO!#REF!</definedName>
    <definedName name="SG_18_12_1">[6]RESUMO!#REF!</definedName>
    <definedName name="SG_18_13_1">[6]RESUMO!#REF!</definedName>
    <definedName name="SG_18_14_1">[6]RESUMO!#REF!</definedName>
    <definedName name="SG_18_15_1">[6]RESUMO!#REF!</definedName>
    <definedName name="SG_18_16_1">[6]RESUMO!#REF!</definedName>
    <definedName name="SG_18_17_1">[6]RESUMO!#REF!</definedName>
    <definedName name="SG_18_18_1">[6]RESUMO!#REF!</definedName>
    <definedName name="SG_18_19_1">[6]RESUMO!#REF!</definedName>
    <definedName name="SG_18_20_1">[6]RESUMO!#REF!</definedName>
    <definedName name="SG_19_01_1">[6]RESUMO!#REF!</definedName>
    <definedName name="SG_19_02_1">[6]RESUMO!#REF!</definedName>
    <definedName name="SG_19_03_1">[6]RESUMO!#REF!</definedName>
    <definedName name="SG_19_04_1">[6]RESUMO!#REF!</definedName>
    <definedName name="SG_19_05_1">[6]RESUMO!#REF!</definedName>
    <definedName name="SG_19_06_1">[6]RESUMO!#REF!</definedName>
    <definedName name="SG_19_07_1">[6]RESUMO!#REF!</definedName>
    <definedName name="SG_19_08_1">[6]RESUMO!#REF!</definedName>
    <definedName name="SG_19_09_1">[6]RESUMO!#REF!</definedName>
    <definedName name="SG_19_10_1">[6]RESUMO!#REF!</definedName>
    <definedName name="SG_19_11_1">[6]RESUMO!#REF!</definedName>
    <definedName name="SG_19_12_1">[6]RESUMO!#REF!</definedName>
    <definedName name="SG_19_13_1">[6]RESUMO!#REF!</definedName>
    <definedName name="SG_19_14_1">[6]RESUMO!#REF!</definedName>
    <definedName name="SG_19_15_1">[6]RESUMO!#REF!</definedName>
    <definedName name="SG_19_16_1">[6]RESUMO!#REF!</definedName>
    <definedName name="SG_19_17_1">[6]RESUMO!#REF!</definedName>
    <definedName name="SG_19_18_1">[6]RESUMO!#REF!</definedName>
    <definedName name="SG_19_19_1">[6]RESUMO!#REF!</definedName>
    <definedName name="SG_19_20_1">[6]RESUMO!#REF!</definedName>
    <definedName name="SG_20_01_1">[6]RESUMO!#REF!</definedName>
    <definedName name="SG_20_02_1">[6]RESUMO!#REF!</definedName>
    <definedName name="SG_20_03_1">[6]RESUMO!#REF!</definedName>
    <definedName name="SG_20_04_1">[6]RESUMO!#REF!</definedName>
    <definedName name="SG_20_05_1">[6]RESUMO!#REF!</definedName>
    <definedName name="SG_20_06_1">[6]RESUMO!#REF!</definedName>
    <definedName name="SG_20_07_1">[6]RESUMO!#REF!</definedName>
    <definedName name="SG_20_08_1">[6]RESUMO!#REF!</definedName>
    <definedName name="SG_20_09_1">[6]RESUMO!#REF!</definedName>
    <definedName name="SG_20_10_1">[6]RESUMO!#REF!</definedName>
    <definedName name="SG_20_11_1">[6]RESUMO!#REF!</definedName>
    <definedName name="SG_20_12_1">[6]RESUMO!#REF!</definedName>
    <definedName name="SG_20_13_1">[6]RESUMO!#REF!</definedName>
    <definedName name="SG_20_14_1">[6]RESUMO!#REF!</definedName>
    <definedName name="SG_20_15_1">[6]RESUMO!#REF!</definedName>
    <definedName name="SG_20_16_1">[6]RESUMO!#REF!</definedName>
    <definedName name="SG_20_17_1">[6]RESUMO!#REF!</definedName>
    <definedName name="SG_20_18_1">[6]RESUMO!#REF!</definedName>
    <definedName name="SG_20_19_1">[6]RESUMO!#REF!</definedName>
    <definedName name="SG_20_20_1">[6]RESUMO!#REF!</definedName>
    <definedName name="SINAPI">#REF!</definedName>
    <definedName name="SSD" localSheetId="3">Plan1</definedName>
    <definedName name="SSD" localSheetId="4">Plan1</definedName>
    <definedName name="SSD">Plan1</definedName>
    <definedName name="TABREC">#REF!</definedName>
    <definedName name="TOT">'[2]Bm 8'!#REF!</definedName>
    <definedName name="TOTAL_GERAL_1">[6]RESUMO!#REF!</definedName>
    <definedName name="TOTAL_RESUMO">#REF!</definedName>
    <definedName name="Valores">#REF!</definedName>
    <definedName name="VALORES_VALORES_Listar">#REF!</definedName>
    <definedName name="Volume">#REF!</definedName>
    <definedName name="wrn.Orçamento." localSheetId="3" hidden="1">{#N/A,#N/A,FALSE,"Planilha";#N/A,#N/A,FALSE,"Resumo";#N/A,#N/A,FALSE,"Fisico";#N/A,#N/A,FALSE,"Financeiro";#N/A,#N/A,FALSE,"Financeiro"}</definedName>
    <definedName name="wrn.Orçamento." localSheetId="4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5" l="1"/>
  <c r="E38" i="5"/>
  <c r="E35" i="5"/>
  <c r="E42" i="5" s="1"/>
  <c r="D35" i="5"/>
  <c r="D27" i="5"/>
  <c r="D14" i="5"/>
  <c r="D39" i="5" s="1"/>
  <c r="F23" i="4"/>
  <c r="F26" i="4" s="1"/>
  <c r="F19" i="4"/>
  <c r="F11" i="4"/>
  <c r="F7" i="4"/>
  <c r="D42" i="5" l="1"/>
  <c r="D38" i="5"/>
</calcChain>
</file>

<file path=xl/sharedStrings.xml><?xml version="1.0" encoding="utf-8"?>
<sst xmlns="http://schemas.openxmlformats.org/spreadsheetml/2006/main" count="3121" uniqueCount="619">
  <si>
    <t>B.D.I.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</si>
  <si>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</si>
  <si>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</si>
  <si>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</si>
  <si>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</si>
  <si>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</si>
  <si>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</si>
  <si>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</si>
  <si>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</si>
  <si>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</si>
  <si>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</si>
  <si>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</si>
  <si>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</si>
  <si>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</si>
  <si>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1.1 </t>
  </si>
  <si>
    <t xml:space="preserve"> 010004 </t>
  </si>
  <si>
    <t>SEDOP</t>
  </si>
  <si>
    <t>Placa da obra em chapa galvanizada</t>
  </si>
  <si>
    <t>m²</t>
  </si>
  <si>
    <t xml:space="preserve"> 2 </t>
  </si>
  <si>
    <t>DEMOLIÇÕES E RETIRADAS:</t>
  </si>
  <si>
    <t xml:space="preserve"> 2.1 </t>
  </si>
  <si>
    <t xml:space="preserve"> 020235 </t>
  </si>
  <si>
    <t>Retirada de piso ceramico</t>
  </si>
  <si>
    <t xml:space="preserve"> 2.2 </t>
  </si>
  <si>
    <t xml:space="preserve"> 020018 </t>
  </si>
  <si>
    <t>Demolição manual de concreto simples</t>
  </si>
  <si>
    <t>m³</t>
  </si>
  <si>
    <t xml:space="preserve"> 2.3 </t>
  </si>
  <si>
    <t xml:space="preserve"> 020677 </t>
  </si>
  <si>
    <t>Retirada de pintura (c/ escova de aço)</t>
  </si>
  <si>
    <t xml:space="preserve"> 2.4 </t>
  </si>
  <si>
    <t xml:space="preserve"> 020020 </t>
  </si>
  <si>
    <t>Demolição da estrutura em madeira da cobertura</t>
  </si>
  <si>
    <t xml:space="preserve"> 2.5 </t>
  </si>
  <si>
    <t xml:space="preserve"> 020307 </t>
  </si>
  <si>
    <t>Retirada de telhas de barro danificadas e com reaproveitamento</t>
  </si>
  <si>
    <t xml:space="preserve"> 3 </t>
  </si>
  <si>
    <t>ALVENARIA</t>
  </si>
  <si>
    <t xml:space="preserve"> 3.1 </t>
  </si>
  <si>
    <t xml:space="preserve"> 060046 </t>
  </si>
  <si>
    <t>Alvenaria tijolo de barro a cutelo</t>
  </si>
  <si>
    <t xml:space="preserve"> 4 </t>
  </si>
  <si>
    <t>COBERTURA</t>
  </si>
  <si>
    <t xml:space="preserve"> 4.2 </t>
  </si>
  <si>
    <t xml:space="preserve"> 070308 </t>
  </si>
  <si>
    <t>Encaibramento e ripamento</t>
  </si>
  <si>
    <t xml:space="preserve"> 4.3 </t>
  </si>
  <si>
    <t xml:space="preserve"> 070058 </t>
  </si>
  <si>
    <t>Cobertura - telha plan</t>
  </si>
  <si>
    <t xml:space="preserve"> 5 </t>
  </si>
  <si>
    <t>IMPERMEABILIZAÇÕES/TRATAMENTOS</t>
  </si>
  <si>
    <t xml:space="preserve"> 5.1 </t>
  </si>
  <si>
    <t xml:space="preserve"> 080028 </t>
  </si>
  <si>
    <t>Descupinização</t>
  </si>
  <si>
    <t xml:space="preserve"> 6 </t>
  </si>
  <si>
    <t>ESQUADRIAS</t>
  </si>
  <si>
    <t xml:space="preserve"> 6.1 </t>
  </si>
  <si>
    <t>Madeira</t>
  </si>
  <si>
    <t xml:space="preserve"> 6.1.2 </t>
  </si>
  <si>
    <t xml:space="preserve"> 090063 </t>
  </si>
  <si>
    <t>Porta mad. trabalhada c/ caix. aduela e alizar</t>
  </si>
  <si>
    <t xml:space="preserve"> 6.1.3 </t>
  </si>
  <si>
    <t xml:space="preserve"> 6.2 </t>
  </si>
  <si>
    <t>Metálica</t>
  </si>
  <si>
    <t xml:space="preserve"> 6.2.1 </t>
  </si>
  <si>
    <t xml:space="preserve"> 250582 </t>
  </si>
  <si>
    <t>Tela de arame galv.fio 12#2" fix.c/cant.de ferro(s/muro)</t>
  </si>
  <si>
    <t xml:space="preserve"> 7 </t>
  </si>
  <si>
    <t>FERRAGEM- PORTAS/JANELA</t>
  </si>
  <si>
    <t xml:space="preserve"> 7.1 </t>
  </si>
  <si>
    <t xml:space="preserve"> 100818 </t>
  </si>
  <si>
    <t>Fechadura para porta interna</t>
  </si>
  <si>
    <t>UN</t>
  </si>
  <si>
    <t xml:space="preserve"> 7.2 </t>
  </si>
  <si>
    <t xml:space="preserve"> 100816 </t>
  </si>
  <si>
    <t>Fechadura para porta de banheiro</t>
  </si>
  <si>
    <t xml:space="preserve"> 8 </t>
  </si>
  <si>
    <t>REVESTIMENTO</t>
  </si>
  <si>
    <t xml:space="preserve"> 8.1 </t>
  </si>
  <si>
    <t>Parede</t>
  </si>
  <si>
    <t xml:space="preserve"> 8.1.1 </t>
  </si>
  <si>
    <t xml:space="preserve"> 110763 </t>
  </si>
  <si>
    <t>Reboco com argamassa 1:6:Adit. Plast.</t>
  </si>
  <si>
    <t xml:space="preserve"> 8.2 </t>
  </si>
  <si>
    <t>Piso</t>
  </si>
  <si>
    <t xml:space="preserve"> 8.2.1 </t>
  </si>
  <si>
    <t xml:space="preserve"> 110644 </t>
  </si>
  <si>
    <t>Revestimento Cerâmico Padrão Médio</t>
  </si>
  <si>
    <t xml:space="preserve"> 8.2.2 </t>
  </si>
  <si>
    <t xml:space="preserve"> 130112 </t>
  </si>
  <si>
    <t>Concreto simples c/ seixo e=5cm traço 1:2:3</t>
  </si>
  <si>
    <t xml:space="preserve"> 9 </t>
  </si>
  <si>
    <t>PINTURA</t>
  </si>
  <si>
    <t xml:space="preserve"> 9.1 </t>
  </si>
  <si>
    <t xml:space="preserve"> 150741 </t>
  </si>
  <si>
    <t>Acrilica (sobre pintura antiga) usar na pintura das paredes incl. Pintura do muro</t>
  </si>
  <si>
    <t xml:space="preserve"> 9.2 </t>
  </si>
  <si>
    <t>Acrilica (sobre pintura antiga) usar na pintura da estrutura do telhado</t>
  </si>
  <si>
    <t xml:space="preserve"> 9.3 </t>
  </si>
  <si>
    <t xml:space="preserve"> 150207 </t>
  </si>
  <si>
    <t>Acrílica para piso</t>
  </si>
  <si>
    <t xml:space="preserve"> 9.4 </t>
  </si>
  <si>
    <t xml:space="preserve"> 150377 </t>
  </si>
  <si>
    <t>Esmalte s/ madeira c/ selador sem massa</t>
  </si>
  <si>
    <t xml:space="preserve"> 9.5 </t>
  </si>
  <si>
    <t xml:space="preserve"> 150302 </t>
  </si>
  <si>
    <t>Esmalte s/ ferro (superf. lisa)</t>
  </si>
  <si>
    <t xml:space="preserve"> 10 </t>
  </si>
  <si>
    <t>INSTALAÇÕES ELÉTRICAS</t>
  </si>
  <si>
    <t xml:space="preserve"> 10.1 </t>
  </si>
  <si>
    <t>Caixa, tampa cega.</t>
  </si>
  <si>
    <t xml:space="preserve"> 10.1.1 </t>
  </si>
  <si>
    <t xml:space="preserve"> 170321 </t>
  </si>
  <si>
    <t>Quadro de distribuição para 12 disjuntores com barramento</t>
  </si>
  <si>
    <t xml:space="preserve"> 10.1.2 </t>
  </si>
  <si>
    <t xml:space="preserve"> 170881 </t>
  </si>
  <si>
    <t>Caixa plástica 4"x2"</t>
  </si>
  <si>
    <t xml:space="preserve"> 10.1.3 </t>
  </si>
  <si>
    <t xml:space="preserve"> 170950 </t>
  </si>
  <si>
    <t>Tampa cega 4"x2" plástica</t>
  </si>
  <si>
    <t xml:space="preserve"> 10.2 </t>
  </si>
  <si>
    <t>Tomadas, Interruptores, Disjuntor, Lâmpadas / Bocal /Fita isolante</t>
  </si>
  <si>
    <t xml:space="preserve"> 10.2.1 </t>
  </si>
  <si>
    <t xml:space="preserve"> 170339 </t>
  </si>
  <si>
    <t>Tomada 2P+T 10A (s/fiaçao)</t>
  </si>
  <si>
    <t xml:space="preserve"> 10.2.2 </t>
  </si>
  <si>
    <t xml:space="preserve"> 171522 </t>
  </si>
  <si>
    <t>Tomada dupla</t>
  </si>
  <si>
    <t xml:space="preserve"> 10.2.3 </t>
  </si>
  <si>
    <t xml:space="preserve"> 170332 </t>
  </si>
  <si>
    <t>Interruptor 1 tecla simples (s/fiaçao)</t>
  </si>
  <si>
    <t xml:space="preserve"> 10.2.4 </t>
  </si>
  <si>
    <t xml:space="preserve"> 00000001 </t>
  </si>
  <si>
    <t>Próprio</t>
  </si>
  <si>
    <t>Interruptor 1 tecla+tomada (s/fiaçao)</t>
  </si>
  <si>
    <t>und</t>
  </si>
  <si>
    <t xml:space="preserve"> 10.2.5 </t>
  </si>
  <si>
    <t xml:space="preserve"> 170337 </t>
  </si>
  <si>
    <t xml:space="preserve"> 10.2.6 </t>
  </si>
  <si>
    <t xml:space="preserve"> 170326 </t>
  </si>
  <si>
    <t>Disjuntor 1P - 10 e 15A - PADRÃO DIN</t>
  </si>
  <si>
    <t xml:space="preserve"> 10.2.7 </t>
  </si>
  <si>
    <t xml:space="preserve"> 170418 </t>
  </si>
  <si>
    <t>Cabo de ≠ 2,5 mm²</t>
  </si>
  <si>
    <t>M</t>
  </si>
  <si>
    <t xml:space="preserve"> 10.2.8 </t>
  </si>
  <si>
    <t xml:space="preserve"> 170317 </t>
  </si>
  <si>
    <t>Cabo de ≠ 4,0 mm²</t>
  </si>
  <si>
    <t xml:space="preserve"> 10.2.9 </t>
  </si>
  <si>
    <t xml:space="preserve"> 00038191 </t>
  </si>
  <si>
    <t>SINAPI</t>
  </si>
  <si>
    <t>LAMPADA FLUORESCENTE COMPACTA 2U BRANCA 15 W, BASE E27 (127/220 V)</t>
  </si>
  <si>
    <t xml:space="preserve"> 10.2.10 </t>
  </si>
  <si>
    <t xml:space="preserve"> 00038780 </t>
  </si>
  <si>
    <t>LAMPADA FLUORESCENTE COMPACTA 3U BRANCA 20 W, BASE E27 (127/220 V)</t>
  </si>
  <si>
    <t xml:space="preserve"> 10.2.11 </t>
  </si>
  <si>
    <t xml:space="preserve"> 00038773 </t>
  </si>
  <si>
    <t>LUMINARIA DE TETO PLAFON/PLAFONIER EM PLASTICO COM BASE E27, POTENCIA MAXIMA 60 W (NAO INCLUI LAMPADA)</t>
  </si>
  <si>
    <t xml:space="preserve"> 11 </t>
  </si>
  <si>
    <t>INSTALAÇÕES HIDROSANITARIAS</t>
  </si>
  <si>
    <t xml:space="preserve"> 11.1 </t>
  </si>
  <si>
    <t>Agua fria: Ponto, Cola e Veda rosca</t>
  </si>
  <si>
    <t xml:space="preserve"> 11.1.1 </t>
  </si>
  <si>
    <t xml:space="preserve"> 180844 </t>
  </si>
  <si>
    <t>Revisão de ponto de água</t>
  </si>
  <si>
    <t>PT</t>
  </si>
  <si>
    <t xml:space="preserve"> 11.1.2 </t>
  </si>
  <si>
    <t xml:space="preserve"> 180445 </t>
  </si>
  <si>
    <t>Registro de pressao c/ canopla -  1/2"</t>
  </si>
  <si>
    <t xml:space="preserve"> 11.2 </t>
  </si>
  <si>
    <t>Esgoto: Válvula, Ralo e Conexões</t>
  </si>
  <si>
    <t xml:space="preserve"> 11.2.1 </t>
  </si>
  <si>
    <t xml:space="preserve"> 180845 </t>
  </si>
  <si>
    <t>Revisão de ponto de esgoto</t>
  </si>
  <si>
    <t xml:space="preserve"> 11.2.2 </t>
  </si>
  <si>
    <t xml:space="preserve"> 180102 </t>
  </si>
  <si>
    <t>Tubo em PVC - 100mm (LS)</t>
  </si>
  <si>
    <t xml:space="preserve"> 11.2.3 </t>
  </si>
  <si>
    <t xml:space="preserve"> 180093 </t>
  </si>
  <si>
    <t>Caixa sifonada de PVC c/ grelha - 100x100x50mm</t>
  </si>
  <si>
    <t xml:space="preserve"> 11.3 </t>
  </si>
  <si>
    <t>Aparelhos, Louças, Metais e Acessorios sanitários</t>
  </si>
  <si>
    <t xml:space="preserve"> 11.3.1 </t>
  </si>
  <si>
    <t xml:space="preserve"> 190238 </t>
  </si>
  <si>
    <t>Pia 01 cuba em aço inox c/torn.,sifao e valv.(1,50m)</t>
  </si>
  <si>
    <t xml:space="preserve"> 11.3.2 </t>
  </si>
  <si>
    <t xml:space="preserve"> 190218 </t>
  </si>
  <si>
    <t>Chuveiro em PVC</t>
  </si>
  <si>
    <t xml:space="preserve"> 11.3.3 </t>
  </si>
  <si>
    <t xml:space="preserve"> 190230 </t>
  </si>
  <si>
    <t>Torneira plastica de 1/2" p/ lavatório</t>
  </si>
  <si>
    <t xml:space="preserve"> 11.3.4 </t>
  </si>
  <si>
    <t xml:space="preserve"> 191515 </t>
  </si>
  <si>
    <t>Torneira com alavanca</t>
  </si>
  <si>
    <t xml:space="preserve"> 11.3.5 </t>
  </si>
  <si>
    <t xml:space="preserve"> 190790 </t>
  </si>
  <si>
    <t>Engate plástico 1/12''</t>
  </si>
  <si>
    <t xml:space="preserve"> 11.3.6 </t>
  </si>
  <si>
    <t xml:space="preserve"> 191374 </t>
  </si>
  <si>
    <t>Sifão plástico flexível</t>
  </si>
  <si>
    <t xml:space="preserve"> 11.3.7 </t>
  </si>
  <si>
    <t xml:space="preserve"> 190224 </t>
  </si>
  <si>
    <t>Caixa de descarga plastica - externa</t>
  </si>
  <si>
    <t xml:space="preserve"> 11.3.8 </t>
  </si>
  <si>
    <t xml:space="preserve"> 190795 </t>
  </si>
  <si>
    <t>Porta toalha de papel - Polipropileno</t>
  </si>
  <si>
    <t xml:space="preserve"> 12 </t>
  </si>
  <si>
    <t>LIMPEZA FINAL</t>
  </si>
  <si>
    <t xml:space="preserve"> 12.1 </t>
  </si>
  <si>
    <t xml:space="preserve"> 270220 </t>
  </si>
  <si>
    <t>Limpeza geral e entrega da obra</t>
  </si>
  <si>
    <t>Tipo de Licitação</t>
  </si>
  <si>
    <t>TOMADA DE PREÇO do tipo EMPREITADA POR PREÇO GLOBAL, do tipo MENOR PREÇO POR ITEM</t>
  </si>
  <si>
    <t>Total sem BDI</t>
  </si>
  <si>
    <t>Abertura da Licitação</t>
  </si>
  <si>
    <t>08/04/2022 09:00</t>
  </si>
  <si>
    <t>Total do BDI</t>
  </si>
  <si>
    <t>Número do Processo Licitatório</t>
  </si>
  <si>
    <t>Nº 2/2022-007-TP</t>
  </si>
  <si>
    <t>Total Geral</t>
  </si>
  <si>
    <t xml:space="preserve"> 70.661,78</t>
  </si>
  <si>
    <t xml:space="preserve"> 46.002,30</t>
  </si>
  <si>
    <t xml:space="preserve"> 29.253,65</t>
  </si>
  <si>
    <t>Custo Acumulado</t>
  </si>
  <si>
    <t xml:space="preserve"> 100,0%</t>
  </si>
  <si>
    <t xml:space="preserve"> 65,1%</t>
  </si>
  <si>
    <t xml:space="preserve"> 41,4%</t>
  </si>
  <si>
    <t>Porcentagem Acumulado</t>
  </si>
  <si>
    <t xml:space="preserve"> 24.659,48</t>
  </si>
  <si>
    <t xml:space="preserve"> 16.748,65</t>
  </si>
  <si>
    <t xml:space="preserve"> 29.253,66</t>
  </si>
  <si>
    <t>Custo</t>
  </si>
  <si>
    <t xml:space="preserve"> 34,9%</t>
  </si>
  <si>
    <t xml:space="preserve"> 23,7%</t>
  </si>
  <si>
    <t>Porcentagem</t>
  </si>
  <si>
    <t xml:space="preserve"> 100,00%
 1.054,66</t>
  </si>
  <si>
    <t/>
  </si>
  <si>
    <t xml:space="preserve"> 100,00%
 2.763,21</t>
  </si>
  <si>
    <t xml:space="preserve"> 100,00%
 3.800,61</t>
  </si>
  <si>
    <t xml:space="preserve"> 100,00%
 10.166,98</t>
  </si>
  <si>
    <t xml:space="preserve"> 50,00%
 6.630,74</t>
  </si>
  <si>
    <t xml:space="preserve"> 100,00%
 13.261,48</t>
  </si>
  <si>
    <t xml:space="preserve"> 50,00%
 243,28</t>
  </si>
  <si>
    <t xml:space="preserve"> 100,00%
 486,56</t>
  </si>
  <si>
    <t xml:space="preserve"> 100,00%
 9.301,63</t>
  </si>
  <si>
    <t xml:space="preserve"> 50,00%
 573,00</t>
  </si>
  <si>
    <t xml:space="preserve"> 100,00%
 1.145,99</t>
  </si>
  <si>
    <t xml:space="preserve"> 100,00%
 19.759,71</t>
  </si>
  <si>
    <t xml:space="preserve"> 100,00%
 3.043,27</t>
  </si>
  <si>
    <t xml:space="preserve"> 100,00%
 4.892,27</t>
  </si>
  <si>
    <t xml:space="preserve"> 100,00%
 985,41</t>
  </si>
  <si>
    <t>90 DIAS</t>
  </si>
  <si>
    <t>60 DIAS</t>
  </si>
  <si>
    <t>30 DIAS</t>
  </si>
  <si>
    <t>Total Por Etapa</t>
  </si>
  <si>
    <t>Cronograma Físico e Financeiro</t>
  </si>
  <si>
    <t>Valor com BDI =&gt;</t>
  </si>
  <si>
    <t>Valor do BDI =&gt;</t>
  </si>
  <si>
    <t>MO com LS =&gt;</t>
  </si>
  <si>
    <t>LS =&gt;</t>
  </si>
  <si>
    <t>MO sem LS =&gt;</t>
  </si>
  <si>
    <t>H</t>
  </si>
  <si>
    <t>Mão de Obra</t>
  </si>
  <si>
    <t>TELHADISTA</t>
  </si>
  <si>
    <t xml:space="preserve"> 12869 </t>
  </si>
  <si>
    <t>Insumo</t>
  </si>
  <si>
    <t>TELHADISTA COM ENCARGOS COMPLEMENTARES</t>
  </si>
  <si>
    <t xml:space="preserve"> 280028 </t>
  </si>
  <si>
    <t>Composição</t>
  </si>
  <si>
    <t>Tipo</t>
  </si>
  <si>
    <t>SERVENTE</t>
  </si>
  <si>
    <t xml:space="preserve"> 6111 </t>
  </si>
  <si>
    <t>SERVENTE COM ENCARGOS COMPLEMENTARES</t>
  </si>
  <si>
    <t xml:space="preserve"> 280026 </t>
  </si>
  <si>
    <t>Equipamento</t>
  </si>
  <si>
    <t>FERRAMENTAS - FAMILIA PEDREIRO - HORISTA (ENCARGOS COMPLEMENTARES - COLETADO CAIXA)</t>
  </si>
  <si>
    <t xml:space="preserve"> 43465 </t>
  </si>
  <si>
    <t>SERRALHEIRO</t>
  </si>
  <si>
    <t xml:space="preserve"> 6110 </t>
  </si>
  <si>
    <t>Serviços</t>
  </si>
  <si>
    <t>TRANSPORTE - HORISTA (ENCARGOS COMPLEMENTARES) (COLETADO CAIXA)</t>
  </si>
  <si>
    <t xml:space="preserve"> 37371 </t>
  </si>
  <si>
    <t>EPI - FAMILIA PEDREIRO - HORISTA (ENCARGOS COMPLEMENTARES - COLETADO CAIXA)</t>
  </si>
  <si>
    <t xml:space="preserve"> 43489 </t>
  </si>
  <si>
    <t>Taxas</t>
  </si>
  <si>
    <t>SEGURO - HORISTA (ENCARGOS COMPLEMENTARES) (COLETADO CAIXA)</t>
  </si>
  <si>
    <t xml:space="preserve"> 37373 </t>
  </si>
  <si>
    <t>Outros</t>
  </si>
  <si>
    <t>ALIMENTACAO - HORISTA (ENCARGOS COMPLEMENTARES) (COLETADO CAIXA)</t>
  </si>
  <si>
    <t xml:space="preserve"> 37370 </t>
  </si>
  <si>
    <t>EXAMES - HORISTA (ENCARGOS COMPLEMENTARES) (COLETADO CAIXA)</t>
  </si>
  <si>
    <t xml:space="preserve"> 37372 </t>
  </si>
  <si>
    <t xml:space="preserve"> H </t>
  </si>
  <si>
    <t xml:space="preserve">CURSO DE CAPACITAÇÃO PARA SERRALHEIRO    (ENCARGOS COMPLEMENTARES) - HORISTA                   </t>
  </si>
  <si>
    <t xml:space="preserve"> 095377 </t>
  </si>
  <si>
    <t>Composição Auxiliar</t>
  </si>
  <si>
    <t>SERRALHEIRO COM ENCARGOS COMPLEMENTARES</t>
  </si>
  <si>
    <t xml:space="preserve"> 280025 </t>
  </si>
  <si>
    <t>Material</t>
  </si>
  <si>
    <t xml:space="preserve"> H00008 </t>
  </si>
  <si>
    <t>Junção simples inv.45 em PVC - JS - 75x75mm (LS)</t>
  </si>
  <si>
    <t xml:space="preserve"> H00084 </t>
  </si>
  <si>
    <t>Tubo em PVC - 50mm (LS)</t>
  </si>
  <si>
    <t xml:space="preserve"> H00003 </t>
  </si>
  <si>
    <t>Ralo PVC c/ saída 100x53x40mm</t>
  </si>
  <si>
    <t xml:space="preserve"> H00086 </t>
  </si>
  <si>
    <t>Te longo em PVC - JS - 100x75mm (LS)</t>
  </si>
  <si>
    <t xml:space="preserve"> H00089 </t>
  </si>
  <si>
    <t>Tubo em PVC - 40mm (LS)</t>
  </si>
  <si>
    <t xml:space="preserve"> H00004 </t>
  </si>
  <si>
    <t>Curva 45 em PVC - JS - 75mm (LH)</t>
  </si>
  <si>
    <t xml:space="preserve"> H00085 </t>
  </si>
  <si>
    <t>Joelho/Cotovelo 90º  em PVC - JS - 40mm-LH</t>
  </si>
  <si>
    <t xml:space="preserve"> H00088 </t>
  </si>
  <si>
    <t>AUXILIAR DE ENCANADOR OU BOMBEIRO HIDRÁULICO COM ENCARGOS COMPLEMENTARES</t>
  </si>
  <si>
    <t xml:space="preserve"> 280008 </t>
  </si>
  <si>
    <t>ENCANADOR OU BOMBEIRO HIDRÁULICO COM ENCARGOS COMPLEMENTARES</t>
  </si>
  <si>
    <t xml:space="preserve"> 280016 </t>
  </si>
  <si>
    <t>Ponto de esgoto (incl. tubos, conexoes,cx. e ralos)</t>
  </si>
  <si>
    <t xml:space="preserve"> 180214 </t>
  </si>
  <si>
    <t>Cotovelo em PVC 3/4" x 3/4" (LH)</t>
  </si>
  <si>
    <t xml:space="preserve"> H00080 </t>
  </si>
  <si>
    <t>Adaptador curto em PVC 1 1/2"  (LH)</t>
  </si>
  <si>
    <t xml:space="preserve"> H00075 </t>
  </si>
  <si>
    <t>Adaptador curto em PVC 3/4" (LH)</t>
  </si>
  <si>
    <t xml:space="preserve"> H00082 </t>
  </si>
  <si>
    <t>Tubo em PVC 1 1/2" (LH)</t>
  </si>
  <si>
    <t xml:space="preserve"> H00074 </t>
  </si>
  <si>
    <t>Te em PVC 3/4" x 3/4" (LH)</t>
  </si>
  <si>
    <t xml:space="preserve"> H00079 </t>
  </si>
  <si>
    <t>Tubo em PVC 3/4" (LH)</t>
  </si>
  <si>
    <t xml:space="preserve"> H00078 </t>
  </si>
  <si>
    <t>Ponto de agua (incl. tubos e conexoes)</t>
  </si>
  <si>
    <t xml:space="preserve"> 180299 </t>
  </si>
  <si>
    <t>PINTOR</t>
  </si>
  <si>
    <t xml:space="preserve"> 4783 </t>
  </si>
  <si>
    <t>PINTOR COM ENCARGOS COMPLEMENTARES</t>
  </si>
  <si>
    <t xml:space="preserve"> 280024 </t>
  </si>
  <si>
    <t>PEDREIRO</t>
  </si>
  <si>
    <t xml:space="preserve"> 4750 </t>
  </si>
  <si>
    <t>PEDREIRO COM ENCARGOS COMPLEMENTARES</t>
  </si>
  <si>
    <t xml:space="preserve"> 280023 </t>
  </si>
  <si>
    <t>ENCANADOR OU BOMBEIRO HIDRAULICO</t>
  </si>
  <si>
    <t xml:space="preserve"> 2696 </t>
  </si>
  <si>
    <t>ELETRICISTA</t>
  </si>
  <si>
    <t xml:space="preserve"> 00002436 </t>
  </si>
  <si>
    <t>SEDI - SERVIÇOS DIVERSOS</t>
  </si>
  <si>
    <t>ELETRICISTA COM ENCARGOS COMPLEMENTARES</t>
  </si>
  <si>
    <t xml:space="preserve"> 88264 </t>
  </si>
  <si>
    <t xml:space="preserve"> 2436 </t>
  </si>
  <si>
    <t xml:space="preserve"> 280014 </t>
  </si>
  <si>
    <t>CARPINTEIRO</t>
  </si>
  <si>
    <t xml:space="preserve"> 1214 </t>
  </si>
  <si>
    <t>CARPINTEIRO COM ENCARGOS COMPLEMENTARES</t>
  </si>
  <si>
    <t xml:space="preserve"> 280013 </t>
  </si>
  <si>
    <t>L</t>
  </si>
  <si>
    <t>Aditivo plastificante</t>
  </si>
  <si>
    <t xml:space="preserve"> D00349 </t>
  </si>
  <si>
    <t>Areia</t>
  </si>
  <si>
    <t xml:space="preserve"> J00005 </t>
  </si>
  <si>
    <t>SC</t>
  </si>
  <si>
    <t>Cimento</t>
  </si>
  <si>
    <t xml:space="preserve"> J00003 </t>
  </si>
  <si>
    <t>Argamassa de cimento,areia e adit. plast. 1:6</t>
  </si>
  <si>
    <t xml:space="preserve"> 110764 </t>
  </si>
  <si>
    <t>Argamassa de cimento e areia 1:4</t>
  </si>
  <si>
    <t xml:space="preserve"> 110141 </t>
  </si>
  <si>
    <t>AUXILIAR DE ENCANADOR OU BOMBEIRO HIDRAULICO</t>
  </si>
  <si>
    <t xml:space="preserve"> 246 </t>
  </si>
  <si>
    <t>AJUDANTE DE ELETRICISTA</t>
  </si>
  <si>
    <t xml:space="preserve"> 247 </t>
  </si>
  <si>
    <t>AUXILIAR DE ELETRICISTA COM ENCARGOS COMPLEMENTARES</t>
  </si>
  <si>
    <t xml:space="preserve"> 280007 </t>
  </si>
  <si>
    <t>AJUDANTE DE PEDREIRO</t>
  </si>
  <si>
    <t xml:space="preserve"> 6127 </t>
  </si>
  <si>
    <t>AJUDANTE DE PEDREIRO COM ENCARGOS COMPLEMENTARES</t>
  </si>
  <si>
    <t xml:space="preserve"> 280004 </t>
  </si>
  <si>
    <t>CARPINTEIRO AUXILIAR</t>
  </si>
  <si>
    <t xml:space="preserve"> 6117 </t>
  </si>
  <si>
    <t>AJUDANTE DE CARPINTEIRO COM ENCARGOS COMPLEMENTARES</t>
  </si>
  <si>
    <t xml:space="preserve"> 280002 </t>
  </si>
  <si>
    <t>Composições Auxiliares</t>
  </si>
  <si>
    <t>Porta toalha de papel - polipropileno</t>
  </si>
  <si>
    <t xml:space="preserve"> H00308 </t>
  </si>
  <si>
    <t>Ligacao flexivel (engate) plastico</t>
  </si>
  <si>
    <t xml:space="preserve"> H00046 </t>
  </si>
  <si>
    <t>Caixa de descarga plastica externa</t>
  </si>
  <si>
    <t xml:space="preserve"> H00044 </t>
  </si>
  <si>
    <t>Tubo de descarga em PVC - 40mm</t>
  </si>
  <si>
    <t xml:space="preserve"> H00045 </t>
  </si>
  <si>
    <t>Fita de vedacao</t>
  </si>
  <si>
    <t xml:space="preserve"> H00055 </t>
  </si>
  <si>
    <t>Sifão Plástico flexível</t>
  </si>
  <si>
    <t xml:space="preserve"> H00390 </t>
  </si>
  <si>
    <t xml:space="preserve"> H00432 </t>
  </si>
  <si>
    <t>Torneira p/jardim em PVC de 1/2"</t>
  </si>
  <si>
    <t xml:space="preserve"> H00049 </t>
  </si>
  <si>
    <t xml:space="preserve"> H00043 </t>
  </si>
  <si>
    <t>Pia de aco inoxidavel c/ 01 cuba de 1,50m</t>
  </si>
  <si>
    <t xml:space="preserve"> H00018 </t>
  </si>
  <si>
    <t>Valvula p/ pia d = 2" - inox</t>
  </si>
  <si>
    <t xml:space="preserve"> H00020 </t>
  </si>
  <si>
    <t>Sifao metalico de 2''</t>
  </si>
  <si>
    <t xml:space="preserve"> H00016 </t>
  </si>
  <si>
    <t>Torneira longa metalica de 3/4"</t>
  </si>
  <si>
    <t xml:space="preserve"> H00019 </t>
  </si>
  <si>
    <t xml:space="preserve"> H00001 </t>
  </si>
  <si>
    <t>TB</t>
  </si>
  <si>
    <t>Adesivo p/ PVC - 75g</t>
  </si>
  <si>
    <t xml:space="preserve"> D00223 </t>
  </si>
  <si>
    <t>Solução limpadora</t>
  </si>
  <si>
    <t xml:space="preserve"> D00222 </t>
  </si>
  <si>
    <t>Registro de pressao c/ canopla 1/2"</t>
  </si>
  <si>
    <t xml:space="preserve"> H00167 </t>
  </si>
  <si>
    <t>Cabo de cobre 4.0 mm2 - 750V</t>
  </si>
  <si>
    <t xml:space="preserve"> E00007 </t>
  </si>
  <si>
    <t>Fita isolante</t>
  </si>
  <si>
    <t xml:space="preserve"> E00020 </t>
  </si>
  <si>
    <t>Cabo de cobre 2,5mm2  -750V</t>
  </si>
  <si>
    <t xml:space="preserve"> E00008 </t>
  </si>
  <si>
    <t>Disjuntor 1P - 6 a 32A - PADRÃO DIN</t>
  </si>
  <si>
    <t xml:space="preserve"> E00052 </t>
  </si>
  <si>
    <t>Interruptor 1 tecla e 1 tomada 10A - 250V</t>
  </si>
  <si>
    <t xml:space="preserve"> E00063 </t>
  </si>
  <si>
    <t>Interruptor 1 tecla + tomada</t>
  </si>
  <si>
    <t>ASTU - ASSENTAMENTO DE TUBOS E PECAS</t>
  </si>
  <si>
    <t xml:space="preserve"> E00023 </t>
  </si>
  <si>
    <t>Tomadas - 2 (2P+T)- 10A (s/fiação)</t>
  </si>
  <si>
    <t xml:space="preserve"> E00767 </t>
  </si>
  <si>
    <t xml:space="preserve"> E00065 </t>
  </si>
  <si>
    <t xml:space="preserve"> E00677 </t>
  </si>
  <si>
    <t xml:space="preserve"> E00444 </t>
  </si>
  <si>
    <t>Centro de distribuição p/ 12 disj. c/ barramento</t>
  </si>
  <si>
    <t xml:space="preserve"> E00044 </t>
  </si>
  <si>
    <t>GL</t>
  </si>
  <si>
    <t>Aguarraz</t>
  </si>
  <si>
    <t xml:space="preserve"> P00027 </t>
  </si>
  <si>
    <t>Lixa p/ ferro</t>
  </si>
  <si>
    <t xml:space="preserve"> D00141 </t>
  </si>
  <si>
    <t>Tinta esmalte</t>
  </si>
  <si>
    <t xml:space="preserve"> P00019 </t>
  </si>
  <si>
    <t>Liquido selador p/madeira</t>
  </si>
  <si>
    <t xml:space="preserve"> P00030 </t>
  </si>
  <si>
    <t>Lixa para madeira</t>
  </si>
  <si>
    <t xml:space="preserve"> P00014 </t>
  </si>
  <si>
    <t>Latex acrílica para piso</t>
  </si>
  <si>
    <t xml:space="preserve"> P00036 </t>
  </si>
  <si>
    <t>Tinta acrílica - Fosca</t>
  </si>
  <si>
    <t xml:space="preserve"> P00024 </t>
  </si>
  <si>
    <t>Seixo lavado</t>
  </si>
  <si>
    <t xml:space="preserve"> J00007 </t>
  </si>
  <si>
    <t>KG</t>
  </si>
  <si>
    <t>Argamassa AC-I</t>
  </si>
  <si>
    <t xml:space="preserve"> D00080 </t>
  </si>
  <si>
    <t xml:space="preserve"> A00056 </t>
  </si>
  <si>
    <t>Rejunte (p/ ceramica)</t>
  </si>
  <si>
    <t xml:space="preserve"> D00079 </t>
  </si>
  <si>
    <t>Fechadura p/ banheiro - livre-ocupado</t>
  </si>
  <si>
    <t xml:space="preserve"> D00124 </t>
  </si>
  <si>
    <t>Fechadura interna</t>
  </si>
  <si>
    <t xml:space="preserve"> D00123 </t>
  </si>
  <si>
    <t>Tela alambrado arame galvanizado fio 12 # 2"</t>
  </si>
  <si>
    <t xml:space="preserve"> D00255 </t>
  </si>
  <si>
    <t>Ponto de solda</t>
  </si>
  <si>
    <t xml:space="preserve"> D00170 </t>
  </si>
  <si>
    <t>Cantoneira em ferro 1 1/2" x 1 1/2" x 3/16"</t>
  </si>
  <si>
    <t xml:space="preserve"> D00254 </t>
  </si>
  <si>
    <t>Porta em madeira trabalhada</t>
  </si>
  <si>
    <t xml:space="preserve"> D00093 </t>
  </si>
  <si>
    <t>Caixilho em madeira de lei</t>
  </si>
  <si>
    <t xml:space="preserve"> D00096 </t>
  </si>
  <si>
    <t>Alizar em madeira de lei</t>
  </si>
  <si>
    <t xml:space="preserve"> D00097 </t>
  </si>
  <si>
    <t>Gimo - cupim</t>
  </si>
  <si>
    <t xml:space="preserve"> D00175 </t>
  </si>
  <si>
    <t>Telha de barro - plan</t>
  </si>
  <si>
    <t xml:space="preserve"> D00210 </t>
  </si>
  <si>
    <t>Dz</t>
  </si>
  <si>
    <t>Ripa 2 1/2"x1/2" 4 m apar.</t>
  </si>
  <si>
    <t xml:space="preserve"> D00013 </t>
  </si>
  <si>
    <t>Prego 3"x9</t>
  </si>
  <si>
    <t xml:space="preserve"> D00083 </t>
  </si>
  <si>
    <t>Prego 1 1/2"x13</t>
  </si>
  <si>
    <t xml:space="preserve"> D00084 </t>
  </si>
  <si>
    <t>Pernamanca 3"x2" 4 m ser - mad. forte</t>
  </si>
  <si>
    <t xml:space="preserve"> D00010 </t>
  </si>
  <si>
    <t>Tijolo de barro 14x19x9</t>
  </si>
  <si>
    <t xml:space="preserve"> D00036 </t>
  </si>
  <si>
    <t>Ch</t>
  </si>
  <si>
    <t>Chapa de fo go no 26 (1,00x2,00m)</t>
  </si>
  <si>
    <t xml:space="preserve"> D00034 </t>
  </si>
  <si>
    <t>Tinta anti-ferruginosa</t>
  </si>
  <si>
    <t xml:space="preserve"> P00017 </t>
  </si>
  <si>
    <t>Régua 3"x1" 4 m apar.</t>
  </si>
  <si>
    <t xml:space="preserve"> D00019 </t>
  </si>
  <si>
    <t>Pernamanca 3" x 2" 4 m - madeira branca</t>
  </si>
  <si>
    <t xml:space="preserve"> D00281 </t>
  </si>
  <si>
    <t>Prego 2"x11</t>
  </si>
  <si>
    <t xml:space="preserve"> D00082 </t>
  </si>
  <si>
    <t>Composições Principais</t>
  </si>
  <si>
    <t>Composições Analíticas com Preço Unitário</t>
  </si>
  <si>
    <t>GOVERNO DO PARÁ</t>
  </si>
  <si>
    <t>PREFEITURA MUNICIPAL DE IPIXUNA DO PARÁ</t>
  </si>
  <si>
    <t>OBRA</t>
  </si>
  <si>
    <t>L.S. Mens.</t>
  </si>
  <si>
    <t>L.S. Hor.</t>
  </si>
  <si>
    <t>REFORMA DAA ESCOLA E.M.E.F. MANOEL FERNADES</t>
  </si>
  <si>
    <t>REFORMA DAA ESCOLA E.M.E.F. MANOEL FERNANDES</t>
  </si>
  <si>
    <t xml:space="preserve">_______________________________________________________________
</t>
  </si>
  <si>
    <t>Importa essa obra  no valor de:</t>
  </si>
  <si>
    <t>SETENTA MIL SEISCENTOS E SESSENTA E UM REAIS E SETENTA E OITO CENTAVOS</t>
  </si>
  <si>
    <t xml:space="preserve">_______________________________________________________________
</t>
  </si>
  <si>
    <t>RODRIGO DE CRISTO SILOTTI CORRÊA</t>
  </si>
  <si>
    <t>ENGº CIVIL RNP 150028766-0</t>
  </si>
  <si>
    <t>Grupo</t>
  </si>
  <si>
    <t>A</t>
  </si>
  <si>
    <t>Despesas indiretas</t>
  </si>
  <si>
    <t>A.1</t>
  </si>
  <si>
    <t>Administração central</t>
  </si>
  <si>
    <t>A.2</t>
  </si>
  <si>
    <t>Garantia</t>
  </si>
  <si>
    <t>A.3</t>
  </si>
  <si>
    <t>Total do grupo A</t>
  </si>
  <si>
    <t>B</t>
  </si>
  <si>
    <t>Bonificação</t>
  </si>
  <si>
    <t>B.1</t>
  </si>
  <si>
    <t>Lucro</t>
  </si>
  <si>
    <t>Total do grupo B</t>
  </si>
  <si>
    <t>C</t>
  </si>
  <si>
    <t>Impostos</t>
  </si>
  <si>
    <t>C.1</t>
  </si>
  <si>
    <t>PIS</t>
  </si>
  <si>
    <t>C.2</t>
  </si>
  <si>
    <t>COFINS</t>
  </si>
  <si>
    <t>C.3</t>
  </si>
  <si>
    <t>ISSQN (Prefeitura de Ipixuna)</t>
  </si>
  <si>
    <t>C.4</t>
  </si>
  <si>
    <t>CPRB</t>
  </si>
  <si>
    <t>C.5</t>
  </si>
  <si>
    <t>Total do grupo C</t>
  </si>
  <si>
    <t>D</t>
  </si>
  <si>
    <t>Despesas Financeiras (F)</t>
  </si>
  <si>
    <t>Total do grupo D</t>
  </si>
  <si>
    <t>Fórmula para o cálculo do B.D.I. ( benefícios e despesas indiretas )</t>
  </si>
  <si>
    <r>
      <t xml:space="preserve">BDI = BDI (%) = </t>
    </r>
    <r>
      <rPr>
        <u/>
        <sz val="12"/>
        <rFont val="Arial"/>
        <family val="2"/>
      </rPr>
      <t>(1+A) x (1+F) x (1+B) x (1+R) - 1  x 100</t>
    </r>
  </si>
  <si>
    <t xml:space="preserve">                               (1- I)</t>
  </si>
  <si>
    <t>_____________________________________________________</t>
  </si>
  <si>
    <t>Assinatura</t>
  </si>
  <si>
    <r>
      <rPr>
        <b/>
        <sz val="8.5"/>
        <rFont val="Arial"/>
        <family val="2"/>
      </rPr>
      <t>TAXA DE ENCARGO</t>
    </r>
  </si>
  <si>
    <r>
      <rPr>
        <b/>
        <sz val="8.5"/>
        <rFont val="Arial"/>
        <family val="2"/>
      </rPr>
      <t>S SOCIAIS</t>
    </r>
  </si>
  <si>
    <r>
      <rPr>
        <b/>
        <sz val="8.5"/>
        <rFont val="Arial"/>
        <family val="2"/>
      </rPr>
      <t>HORISTA</t>
    </r>
  </si>
  <si>
    <r>
      <rPr>
        <b/>
        <sz val="8.5"/>
        <rFont val="Arial"/>
        <family val="2"/>
      </rPr>
      <t>MENSALISTA</t>
    </r>
  </si>
  <si>
    <r>
      <rPr>
        <b/>
        <sz val="8.5"/>
        <rFont val="Arial"/>
        <family val="2"/>
      </rPr>
      <t>GRUPO A</t>
    </r>
  </si>
  <si>
    <r>
      <rPr>
        <b/>
        <sz val="8.5"/>
        <rFont val="Arial"/>
        <family val="2"/>
      </rPr>
      <t>%</t>
    </r>
  </si>
  <si>
    <r>
      <rPr>
        <sz val="8.5"/>
        <rFont val="Arial MT"/>
        <family val="2"/>
      </rPr>
      <t>A1</t>
    </r>
  </si>
  <si>
    <r>
      <rPr>
        <sz val="8.5"/>
        <rFont val="Arial MT"/>
        <family val="2"/>
      </rPr>
      <t>INSS</t>
    </r>
  </si>
  <si>
    <r>
      <rPr>
        <sz val="8.5"/>
        <rFont val="Arial MT"/>
        <family val="2"/>
      </rPr>
      <t>A2</t>
    </r>
  </si>
  <si>
    <r>
      <rPr>
        <sz val="8.5"/>
        <rFont val="Arial MT"/>
        <family val="2"/>
      </rPr>
      <t>SESI</t>
    </r>
  </si>
  <si>
    <r>
      <rPr>
        <sz val="8.5"/>
        <rFont val="Arial MT"/>
        <family val="2"/>
      </rPr>
      <t>A3</t>
    </r>
  </si>
  <si>
    <r>
      <rPr>
        <sz val="8.5"/>
        <rFont val="Arial MT"/>
        <family val="2"/>
      </rPr>
      <t>SENAI</t>
    </r>
  </si>
  <si>
    <r>
      <rPr>
        <sz val="8.5"/>
        <rFont val="Arial MT"/>
        <family val="2"/>
      </rPr>
      <t>A4</t>
    </r>
  </si>
  <si>
    <r>
      <rPr>
        <sz val="8.5"/>
        <rFont val="Arial MT"/>
        <family val="2"/>
      </rPr>
      <t>INCRA</t>
    </r>
  </si>
  <si>
    <r>
      <rPr>
        <sz val="8.5"/>
        <rFont val="Arial MT"/>
        <family val="2"/>
      </rPr>
      <t>A5</t>
    </r>
  </si>
  <si>
    <r>
      <rPr>
        <sz val="8.5"/>
        <rFont val="Arial MT"/>
        <family val="2"/>
      </rPr>
      <t>SEBRAE</t>
    </r>
  </si>
  <si>
    <r>
      <rPr>
        <sz val="8.5"/>
        <rFont val="Arial MT"/>
        <family val="2"/>
      </rPr>
      <t>A6</t>
    </r>
  </si>
  <si>
    <r>
      <rPr>
        <sz val="8.5"/>
        <rFont val="Arial MT"/>
        <family val="2"/>
      </rPr>
      <t>Salário-educação</t>
    </r>
  </si>
  <si>
    <r>
      <rPr>
        <sz val="8.5"/>
        <rFont val="Arial MT"/>
        <family val="2"/>
      </rPr>
      <t>A7</t>
    </r>
  </si>
  <si>
    <r>
      <rPr>
        <sz val="8.5"/>
        <rFont val="Arial MT"/>
        <family val="2"/>
      </rPr>
      <t>Seguro contra acidentes de trabalho</t>
    </r>
  </si>
  <si>
    <r>
      <rPr>
        <sz val="8.5"/>
        <rFont val="Arial MT"/>
        <family val="2"/>
      </rPr>
      <t>A8</t>
    </r>
  </si>
  <si>
    <r>
      <rPr>
        <sz val="8.5"/>
        <rFont val="Arial MT"/>
        <family val="2"/>
      </rPr>
      <t>FGTS</t>
    </r>
  </si>
  <si>
    <r>
      <rPr>
        <sz val="8.5"/>
        <rFont val="Arial MT"/>
        <family val="2"/>
      </rPr>
      <t>A9</t>
    </r>
  </si>
  <si>
    <r>
      <rPr>
        <sz val="8.5"/>
        <rFont val="Arial MT"/>
        <family val="2"/>
      </rPr>
      <t>SECONCI</t>
    </r>
  </si>
  <si>
    <r>
      <rPr>
        <b/>
        <sz val="8.5"/>
        <rFont val="Arial"/>
        <family val="2"/>
      </rPr>
      <t>A</t>
    </r>
  </si>
  <si>
    <r>
      <rPr>
        <b/>
        <sz val="8.5"/>
        <rFont val="Arial"/>
        <family val="2"/>
      </rPr>
      <t>Total de Encargos Sociais Básicos</t>
    </r>
  </si>
  <si>
    <r>
      <rPr>
        <b/>
        <sz val="8.5"/>
        <rFont val="Arial"/>
        <family val="2"/>
      </rPr>
      <t>GRUPO B</t>
    </r>
  </si>
  <si>
    <r>
      <rPr>
        <sz val="8.5"/>
        <rFont val="Arial MT"/>
        <family val="2"/>
      </rPr>
      <t>B1</t>
    </r>
  </si>
  <si>
    <r>
      <rPr>
        <sz val="8.5"/>
        <rFont val="Arial MT"/>
        <family val="2"/>
      </rPr>
      <t>Repouso semanal remunerado</t>
    </r>
  </si>
  <si>
    <r>
      <rPr>
        <sz val="8.5"/>
        <rFont val="Arial MT"/>
        <family val="2"/>
      </rPr>
      <t>B2</t>
    </r>
  </si>
  <si>
    <r>
      <rPr>
        <sz val="8.5"/>
        <rFont val="Arial MT"/>
        <family val="2"/>
      </rPr>
      <t>Feriados</t>
    </r>
  </si>
  <si>
    <r>
      <rPr>
        <sz val="8.5"/>
        <rFont val="Arial MT"/>
        <family val="2"/>
      </rPr>
      <t>B3</t>
    </r>
  </si>
  <si>
    <r>
      <rPr>
        <sz val="8.5"/>
        <rFont val="Arial MT"/>
        <family val="2"/>
      </rPr>
      <t>Auxílio - Enfermidade</t>
    </r>
  </si>
  <si>
    <r>
      <rPr>
        <sz val="8.5"/>
        <rFont val="Arial MT"/>
        <family val="2"/>
      </rPr>
      <t>B4</t>
    </r>
  </si>
  <si>
    <r>
      <rPr>
        <sz val="8.5"/>
        <rFont val="Arial MT"/>
        <family val="2"/>
      </rPr>
      <t>13º Salário</t>
    </r>
  </si>
  <si>
    <r>
      <rPr>
        <sz val="8.5"/>
        <rFont val="Arial MT"/>
        <family val="2"/>
      </rPr>
      <t>B5</t>
    </r>
  </si>
  <si>
    <r>
      <rPr>
        <sz val="8.5"/>
        <rFont val="Arial MT"/>
        <family val="2"/>
      </rPr>
      <t>Licença Paternidade</t>
    </r>
  </si>
  <si>
    <r>
      <rPr>
        <sz val="8.5"/>
        <rFont val="Arial MT"/>
        <family val="2"/>
      </rPr>
      <t>B6</t>
    </r>
  </si>
  <si>
    <r>
      <rPr>
        <sz val="8.5"/>
        <rFont val="Arial MT"/>
        <family val="2"/>
      </rPr>
      <t>Faltas Justificadas</t>
    </r>
  </si>
  <si>
    <r>
      <rPr>
        <sz val="8.5"/>
        <rFont val="Arial MT"/>
        <family val="2"/>
      </rPr>
      <t>B7</t>
    </r>
  </si>
  <si>
    <r>
      <rPr>
        <sz val="8.5"/>
        <rFont val="Arial MT"/>
        <family val="2"/>
      </rPr>
      <t>Dias de Chuvas</t>
    </r>
  </si>
  <si>
    <r>
      <rPr>
        <sz val="8.5"/>
        <rFont val="Arial MT"/>
        <family val="2"/>
      </rPr>
      <t>B8</t>
    </r>
  </si>
  <si>
    <r>
      <rPr>
        <sz val="8.5"/>
        <rFont val="Arial MT"/>
        <family val="2"/>
      </rPr>
      <t>Auxílio Acidente de Trabalho</t>
    </r>
  </si>
  <si>
    <r>
      <rPr>
        <sz val="8.5"/>
        <rFont val="Arial MT"/>
        <family val="2"/>
      </rPr>
      <t>B9</t>
    </r>
  </si>
  <si>
    <r>
      <rPr>
        <sz val="8.5"/>
        <rFont val="Arial MT"/>
        <family val="2"/>
      </rPr>
      <t>Férias Gozadas</t>
    </r>
  </si>
  <si>
    <r>
      <rPr>
        <sz val="8.5"/>
        <rFont val="Arial MT"/>
        <family val="2"/>
      </rPr>
      <t>B10</t>
    </r>
  </si>
  <si>
    <r>
      <rPr>
        <sz val="8.5"/>
        <rFont val="Arial MT"/>
        <family val="2"/>
      </rPr>
      <t>Salário Maternidade</t>
    </r>
  </si>
  <si>
    <r>
      <rPr>
        <b/>
        <sz val="8.5"/>
        <rFont val="Arial"/>
        <family val="2"/>
      </rPr>
      <t>B</t>
    </r>
  </si>
  <si>
    <r>
      <rPr>
        <b/>
        <sz val="8.5"/>
        <rFont val="Arial"/>
        <family val="2"/>
      </rPr>
      <t>Total de Encargos Sociais que recebem incidências de A</t>
    </r>
  </si>
  <si>
    <r>
      <rPr>
        <b/>
        <sz val="8.5"/>
        <rFont val="Arial"/>
        <family val="2"/>
      </rPr>
      <t>GRUPO C</t>
    </r>
  </si>
  <si>
    <r>
      <rPr>
        <sz val="8.5"/>
        <rFont val="Arial MT"/>
        <family val="2"/>
      </rPr>
      <t>C1</t>
    </r>
  </si>
  <si>
    <r>
      <rPr>
        <sz val="8.5"/>
        <rFont val="Arial MT"/>
        <family val="2"/>
      </rPr>
      <t>Aviso Prévio Indenizado</t>
    </r>
  </si>
  <si>
    <r>
      <rPr>
        <sz val="8.5"/>
        <rFont val="Arial MT"/>
        <family val="2"/>
      </rPr>
      <t>C2</t>
    </r>
  </si>
  <si>
    <r>
      <rPr>
        <sz val="8.5"/>
        <rFont val="Arial MT"/>
        <family val="2"/>
      </rPr>
      <t>Aviso Prévio Trabalhado</t>
    </r>
  </si>
  <si>
    <r>
      <rPr>
        <sz val="8.5"/>
        <rFont val="Arial MT"/>
        <family val="2"/>
      </rPr>
      <t>C3</t>
    </r>
  </si>
  <si>
    <r>
      <rPr>
        <sz val="8.5"/>
        <rFont val="Arial MT"/>
        <family val="2"/>
      </rPr>
      <t>Férias Indenizadas</t>
    </r>
  </si>
  <si>
    <r>
      <rPr>
        <sz val="8.5"/>
        <rFont val="Arial MT"/>
        <family val="2"/>
      </rPr>
      <t>C4</t>
    </r>
  </si>
  <si>
    <r>
      <rPr>
        <sz val="8.5"/>
        <rFont val="Arial MT"/>
        <family val="2"/>
      </rPr>
      <t>Depósito Rescisão Sem Justa Causa</t>
    </r>
  </si>
  <si>
    <r>
      <rPr>
        <sz val="8.5"/>
        <rFont val="Arial MT"/>
        <family val="2"/>
      </rPr>
      <t>C5</t>
    </r>
  </si>
  <si>
    <r>
      <rPr>
        <sz val="8.5"/>
        <rFont val="Arial MT"/>
        <family val="2"/>
      </rPr>
      <t>Indenização Adicional</t>
    </r>
  </si>
  <si>
    <r>
      <rPr>
        <b/>
        <sz val="8.5"/>
        <rFont val="Arial"/>
        <family val="2"/>
      </rPr>
      <t>C</t>
    </r>
  </si>
  <si>
    <r>
      <rPr>
        <b/>
        <sz val="8.5"/>
        <rFont val="Arial"/>
        <family val="2"/>
      </rPr>
      <t>Total dos Encargos Sociais que não recebem as</t>
    </r>
  </si>
  <si>
    <r>
      <rPr>
        <b/>
        <sz val="8.5"/>
        <rFont val="Arial"/>
        <family val="2"/>
      </rPr>
      <t>GRUPO D</t>
    </r>
  </si>
  <si>
    <r>
      <rPr>
        <sz val="8.5"/>
        <rFont val="Arial MT"/>
        <family val="2"/>
      </rPr>
      <t>D1</t>
    </r>
  </si>
  <si>
    <r>
      <rPr>
        <sz val="8.5"/>
        <rFont val="Arial MT"/>
        <family val="2"/>
      </rPr>
      <t>Reincidência de A sobre B</t>
    </r>
  </si>
  <si>
    <r>
      <rPr>
        <sz val="8.5"/>
        <rFont val="Arial MT"/>
        <family val="2"/>
      </rPr>
      <t>D2</t>
    </r>
  </si>
  <si>
    <r>
      <rPr>
        <sz val="8.5"/>
        <rFont val="Arial MT"/>
        <family val="2"/>
      </rPr>
      <t>Reincidência de Grupo A sobre Aviso Prévio Trabalhado e</t>
    </r>
  </si>
  <si>
    <r>
      <rPr>
        <b/>
        <sz val="8.5"/>
        <rFont val="Arial"/>
        <family val="2"/>
      </rPr>
      <t>D</t>
    </r>
  </si>
  <si>
    <r>
      <rPr>
        <b/>
        <sz val="8.5"/>
        <rFont val="Arial"/>
        <family val="2"/>
      </rPr>
      <t>Total das Taxas incidências e reincidências</t>
    </r>
  </si>
  <si>
    <r>
      <rPr>
        <b/>
        <sz val="8.5"/>
        <rFont val="Arial"/>
        <family val="2"/>
      </rPr>
      <t>TOTAL DOS ENCARGOS SOCIAIS: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</si>
</sst>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%"/>
    <numFmt numFmtId="165" formatCode="#,##0.0000000"/>
    <numFmt numFmtId="166" formatCode="0.000%"/>
  </numFmts>
  <fonts count="42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b/>
      <sz val="8"/>
      <name val="Calibri"/>
      <family val="2"/>
      <scheme val="minor"/>
    </font>
    <font>
      <sz val="11"/>
      <name val="Arial"/>
      <family val="1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8.5"/>
      <name val="Arial"/>
      <family val="2"/>
    </font>
    <font>
      <sz val="8.5"/>
      <name val="Arial MT"/>
    </font>
    <font>
      <sz val="8.5"/>
      <name val="Arial MT"/>
      <family val="2"/>
    </font>
    <font>
      <sz val="8.5"/>
      <color rgb="FF000000"/>
      <name val="Arial MT"/>
      <family val="2"/>
    </font>
    <font>
      <b/>
      <sz val="8.5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</patternFill>
    </fill>
  </fills>
  <borders count="8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FDFDFD"/>
      </right>
      <top/>
      <bottom style="thin">
        <color rgb="FF000000"/>
      </bottom>
      <diagonal/>
    </border>
    <border>
      <left style="thin">
        <color rgb="FFFDFDFD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DFDFD"/>
      </right>
      <top style="thin">
        <color rgb="FF000000"/>
      </top>
      <bottom style="thin">
        <color rgb="FF000000"/>
      </bottom>
      <diagonal/>
    </border>
    <border>
      <left style="thin">
        <color rgb="FFFDFDFD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DFDFD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FDFDFD"/>
      </right>
      <top style="thin">
        <color rgb="FF000000"/>
      </top>
      <bottom/>
      <diagonal/>
    </border>
    <border>
      <left style="thin">
        <color rgb="FFFDFDFD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DFDFD"/>
      </right>
      <top/>
      <bottom/>
      <diagonal/>
    </border>
    <border>
      <left style="thin">
        <color rgb="FFFDFDFD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27" fillId="0" borderId="0"/>
    <xf numFmtId="0" fontId="1" fillId="0" borderId="0"/>
    <xf numFmtId="0" fontId="32" fillId="0" borderId="0"/>
    <xf numFmtId="9" fontId="1" fillId="0" borderId="0" applyFont="0" applyFill="0" applyBorder="0" applyAlignment="0" applyProtection="0"/>
    <xf numFmtId="0" fontId="36" fillId="0" borderId="0"/>
  </cellStyleXfs>
  <cellXfs count="244">
    <xf numFmtId="0" fontId="0" fillId="0" borderId="0" xfId="0"/>
    <xf numFmtId="0" fontId="4" fillId="3" borderId="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right" vertical="top" wrapText="1"/>
    </xf>
    <xf numFmtId="0" fontId="7" fillId="6" borderId="4" xfId="0" applyFont="1" applyFill="1" applyBorder="1" applyAlignment="1">
      <alignment horizontal="left" vertical="top" wrapText="1"/>
    </xf>
    <xf numFmtId="0" fontId="8" fillId="7" borderId="5" xfId="0" applyFont="1" applyFill="1" applyBorder="1" applyAlignment="1">
      <alignment horizontal="right" vertical="top" wrapText="1"/>
    </xf>
    <xf numFmtId="4" fontId="9" fillId="8" borderId="6" xfId="0" applyNumberFormat="1" applyFont="1" applyFill="1" applyBorder="1" applyAlignment="1">
      <alignment horizontal="right" vertical="top" wrapText="1"/>
    </xf>
    <xf numFmtId="164" fontId="10" fillId="9" borderId="7" xfId="0" applyNumberFormat="1" applyFont="1" applyFill="1" applyBorder="1" applyAlignment="1">
      <alignment horizontal="right" vertical="top" wrapText="1"/>
    </xf>
    <xf numFmtId="0" fontId="12" fillId="10" borderId="8" xfId="0" applyFont="1" applyFill="1" applyBorder="1" applyAlignment="1">
      <alignment horizontal="left" vertical="top" wrapText="1"/>
    </xf>
    <xf numFmtId="0" fontId="13" fillId="11" borderId="9" xfId="0" applyFont="1" applyFill="1" applyBorder="1" applyAlignment="1">
      <alignment horizontal="center" vertical="top" wrapText="1"/>
    </xf>
    <xf numFmtId="0" fontId="14" fillId="12" borderId="10" xfId="0" applyFont="1" applyFill="1" applyBorder="1" applyAlignment="1">
      <alignment horizontal="right" vertical="top" wrapText="1"/>
    </xf>
    <xf numFmtId="4" fontId="15" fillId="13" borderId="11" xfId="0" applyNumberFormat="1" applyFont="1" applyFill="1" applyBorder="1" applyAlignment="1">
      <alignment horizontal="right" vertical="top" wrapText="1"/>
    </xf>
    <xf numFmtId="164" fontId="16" fillId="14" borderId="12" xfId="0" applyNumberFormat="1" applyFont="1" applyFill="1" applyBorder="1" applyAlignment="1">
      <alignment horizontal="right" vertical="top" wrapText="1"/>
    </xf>
    <xf numFmtId="0" fontId="18" fillId="17" borderId="14" xfId="0" applyFont="1" applyFill="1" applyBorder="1" applyAlignment="1">
      <alignment horizontal="left" vertical="top" wrapText="1"/>
    </xf>
    <xf numFmtId="0" fontId="20" fillId="19" borderId="0" xfId="0" applyFont="1" applyFill="1" applyAlignment="1">
      <alignment horizontal="center" vertical="top" wrapText="1"/>
    </xf>
    <xf numFmtId="0" fontId="21" fillId="20" borderId="0" xfId="0" applyFont="1" applyFill="1" applyAlignment="1">
      <alignment horizontal="right" vertical="top" wrapText="1"/>
    </xf>
    <xf numFmtId="0" fontId="23" fillId="22" borderId="0" xfId="0" applyFont="1" applyFill="1" applyAlignment="1">
      <alignment horizontal="left" vertical="top" wrapText="1"/>
    </xf>
    <xf numFmtId="0" fontId="24" fillId="23" borderId="0" xfId="0" applyFont="1" applyFill="1" applyAlignment="1">
      <alignment horizontal="center" vertical="top" wrapText="1"/>
    </xf>
    <xf numFmtId="0" fontId="11" fillId="26" borderId="0" xfId="0" applyFont="1" applyFill="1" applyAlignment="1">
      <alignment horizontal="center" vertical="top" wrapText="1"/>
    </xf>
    <xf numFmtId="0" fontId="17" fillId="26" borderId="0" xfId="0" applyFont="1" applyFill="1" applyAlignment="1">
      <alignment horizontal="center" vertical="top" wrapText="1"/>
    </xf>
    <xf numFmtId="0" fontId="11" fillId="26" borderId="0" xfId="0" applyFont="1" applyFill="1" applyAlignment="1">
      <alignment horizontal="right" vertical="top" wrapText="1"/>
    </xf>
    <xf numFmtId="0" fontId="11" fillId="26" borderId="0" xfId="0" applyFont="1" applyFill="1" applyAlignment="1">
      <alignment horizontal="left" vertical="top" wrapText="1"/>
    </xf>
    <xf numFmtId="0" fontId="12" fillId="24" borderId="16" xfId="0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vertical="top" wrapText="1"/>
    </xf>
    <xf numFmtId="0" fontId="2" fillId="26" borderId="15" xfId="0" applyFont="1" applyFill="1" applyBorder="1" applyAlignment="1">
      <alignment horizontal="right" vertical="top" wrapText="1"/>
    </xf>
    <xf numFmtId="0" fontId="2" fillId="26" borderId="15" xfId="0" applyFont="1" applyFill="1" applyBorder="1" applyAlignment="1">
      <alignment horizontal="left" vertical="top" wrapText="1"/>
    </xf>
    <xf numFmtId="0" fontId="17" fillId="26" borderId="0" xfId="0" applyFont="1" applyFill="1" applyAlignment="1">
      <alignment horizontal="left" vertical="top" wrapText="1"/>
    </xf>
    <xf numFmtId="0" fontId="12" fillId="25" borderId="13" xfId="0" applyFont="1" applyFill="1" applyBorder="1" applyAlignment="1">
      <alignment horizontal="left" vertical="top" wrapText="1"/>
    </xf>
    <xf numFmtId="4" fontId="17" fillId="26" borderId="0" xfId="0" applyNumberFormat="1" applyFont="1" applyFill="1" applyAlignment="1">
      <alignment horizontal="right" vertical="top" wrapText="1"/>
    </xf>
    <xf numFmtId="0" fontId="17" fillId="26" borderId="0" xfId="0" applyFont="1" applyFill="1" applyAlignment="1">
      <alignment horizontal="right" vertical="top" wrapText="1"/>
    </xf>
    <xf numFmtId="4" fontId="17" fillId="16" borderId="15" xfId="0" applyNumberFormat="1" applyFont="1" applyFill="1" applyBorder="1" applyAlignment="1">
      <alignment horizontal="right" vertical="top" wrapText="1"/>
    </xf>
    <xf numFmtId="165" fontId="17" fillId="16" borderId="15" xfId="0" applyNumberFormat="1" applyFont="1" applyFill="1" applyBorder="1" applyAlignment="1">
      <alignment horizontal="right" vertical="top" wrapText="1"/>
    </xf>
    <xf numFmtId="0" fontId="17" fillId="16" borderId="15" xfId="0" applyFont="1" applyFill="1" applyBorder="1" applyAlignment="1">
      <alignment horizontal="center" vertical="top" wrapText="1"/>
    </xf>
    <xf numFmtId="0" fontId="17" fillId="16" borderId="15" xfId="0" applyFont="1" applyFill="1" applyBorder="1" applyAlignment="1">
      <alignment horizontal="left" vertical="top" wrapText="1"/>
    </xf>
    <xf numFmtId="0" fontId="17" fillId="16" borderId="15" xfId="0" applyFont="1" applyFill="1" applyBorder="1" applyAlignment="1">
      <alignment horizontal="right" vertical="top" wrapText="1"/>
    </xf>
    <xf numFmtId="4" fontId="12" fillId="25" borderId="15" xfId="0" applyNumberFormat="1" applyFont="1" applyFill="1" applyBorder="1" applyAlignment="1">
      <alignment horizontal="right" vertical="top" wrapText="1"/>
    </xf>
    <xf numFmtId="165" fontId="12" fillId="25" borderId="15" xfId="0" applyNumberFormat="1" applyFont="1" applyFill="1" applyBorder="1" applyAlignment="1">
      <alignment horizontal="right" vertical="top" wrapText="1"/>
    </xf>
    <xf numFmtId="0" fontId="12" fillId="25" borderId="15" xfId="0" applyFont="1" applyFill="1" applyBorder="1" applyAlignment="1">
      <alignment horizontal="center" vertical="top" wrapText="1"/>
    </xf>
    <xf numFmtId="0" fontId="12" fillId="25" borderId="15" xfId="0" applyFont="1" applyFill="1" applyBorder="1" applyAlignment="1">
      <alignment horizontal="left" vertical="top" wrapText="1"/>
    </xf>
    <xf numFmtId="0" fontId="12" fillId="25" borderId="15" xfId="0" applyFont="1" applyFill="1" applyBorder="1" applyAlignment="1">
      <alignment horizontal="right" vertical="top" wrapText="1"/>
    </xf>
    <xf numFmtId="0" fontId="2" fillId="26" borderId="15" xfId="0" applyFont="1" applyFill="1" applyBorder="1" applyAlignment="1">
      <alignment horizontal="center" vertical="top" wrapText="1"/>
    </xf>
    <xf numFmtId="4" fontId="17" fillId="15" borderId="15" xfId="0" applyNumberFormat="1" applyFont="1" applyFill="1" applyBorder="1" applyAlignment="1">
      <alignment horizontal="right" vertical="top" wrapText="1"/>
    </xf>
    <xf numFmtId="165" fontId="17" fillId="15" borderId="15" xfId="0" applyNumberFormat="1" applyFont="1" applyFill="1" applyBorder="1" applyAlignment="1">
      <alignment horizontal="right" vertical="top" wrapText="1"/>
    </xf>
    <xf numFmtId="0" fontId="17" fillId="15" borderId="15" xfId="0" applyFont="1" applyFill="1" applyBorder="1" applyAlignment="1">
      <alignment horizontal="center" vertical="top" wrapText="1"/>
    </xf>
    <xf numFmtId="0" fontId="17" fillId="15" borderId="15" xfId="0" applyFont="1" applyFill="1" applyBorder="1" applyAlignment="1">
      <alignment horizontal="left" vertical="top" wrapText="1"/>
    </xf>
    <xf numFmtId="0" fontId="17" fillId="15" borderId="15" xfId="0" applyFont="1" applyFill="1" applyBorder="1" applyAlignment="1">
      <alignment horizontal="right" vertical="top" wrapText="1"/>
    </xf>
    <xf numFmtId="0" fontId="28" fillId="0" borderId="20" xfId="1" applyFont="1" applyBorder="1" applyAlignment="1">
      <alignment vertical="center" wrapText="1"/>
    </xf>
    <xf numFmtId="14" fontId="28" fillId="0" borderId="23" xfId="1" applyNumberFormat="1" applyFont="1" applyBorder="1" applyAlignment="1">
      <alignment vertical="center" wrapText="1"/>
    </xf>
    <xf numFmtId="0" fontId="25" fillId="0" borderId="23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" fillId="0" borderId="0" xfId="0" applyFont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28" fillId="29" borderId="0" xfId="0" applyFont="1" applyFill="1" applyAlignment="1">
      <alignment horizontal="left" vertical="top" wrapText="1"/>
    </xf>
    <xf numFmtId="0" fontId="0" fillId="0" borderId="0" xfId="0"/>
    <xf numFmtId="0" fontId="3" fillId="2" borderId="0" xfId="0" applyFont="1" applyFill="1" applyAlignment="1">
      <alignment horizontal="center" wrapText="1"/>
    </xf>
    <xf numFmtId="0" fontId="0" fillId="0" borderId="0" xfId="0"/>
    <xf numFmtId="0" fontId="21" fillId="20" borderId="0" xfId="0" applyFont="1" applyFill="1" applyAlignment="1">
      <alignment horizontal="right" vertical="top" wrapText="1"/>
    </xf>
    <xf numFmtId="0" fontId="19" fillId="18" borderId="0" xfId="0" applyFont="1" applyFill="1" applyAlignment="1">
      <alignment horizontal="left" vertical="top" wrapText="1"/>
    </xf>
    <xf numFmtId="4" fontId="22" fillId="21" borderId="0" xfId="0" applyNumberFormat="1" applyFont="1" applyFill="1" applyAlignment="1">
      <alignment horizontal="right" vertical="top" wrapText="1"/>
    </xf>
    <xf numFmtId="0" fontId="17" fillId="23" borderId="0" xfId="0" applyFont="1" applyFill="1" applyAlignment="1">
      <alignment horizontal="center" vertical="top" wrapText="1"/>
    </xf>
    <xf numFmtId="0" fontId="26" fillId="0" borderId="39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8" fillId="0" borderId="20" xfId="1" applyFont="1" applyBorder="1" applyAlignment="1">
      <alignment horizontal="left" vertical="center" wrapText="1"/>
    </xf>
    <xf numFmtId="0" fontId="28" fillId="0" borderId="41" xfId="1" applyFont="1" applyBorder="1" applyAlignment="1">
      <alignment horizontal="left" vertical="center" wrapText="1"/>
    </xf>
    <xf numFmtId="0" fontId="29" fillId="0" borderId="35" xfId="1" applyFont="1" applyBorder="1" applyAlignment="1">
      <alignment horizontal="left" vertical="center"/>
    </xf>
    <xf numFmtId="0" fontId="29" fillId="0" borderId="31" xfId="1" applyFont="1" applyBorder="1" applyAlignment="1">
      <alignment horizontal="left" vertical="center"/>
    </xf>
    <xf numFmtId="0" fontId="29" fillId="0" borderId="32" xfId="1" applyFont="1" applyBorder="1" applyAlignment="1">
      <alignment horizontal="left" vertical="center"/>
    </xf>
    <xf numFmtId="14" fontId="28" fillId="0" borderId="23" xfId="1" applyNumberFormat="1" applyFont="1" applyBorder="1" applyAlignment="1">
      <alignment horizontal="left" vertical="center" wrapText="1"/>
    </xf>
    <xf numFmtId="14" fontId="28" fillId="0" borderId="42" xfId="1" applyNumberFormat="1" applyFont="1" applyBorder="1" applyAlignment="1">
      <alignment horizontal="left" vertical="center" wrapText="1"/>
    </xf>
    <xf numFmtId="10" fontId="29" fillId="0" borderId="36" xfId="1" applyNumberFormat="1" applyFont="1" applyBorder="1" applyAlignment="1">
      <alignment horizontal="left" vertical="center"/>
    </xf>
    <xf numFmtId="0" fontId="29" fillId="0" borderId="0" xfId="1" applyFont="1" applyAlignment="1">
      <alignment horizontal="left" vertical="center"/>
    </xf>
    <xf numFmtId="0" fontId="29" fillId="0" borderId="37" xfId="1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10" fontId="29" fillId="0" borderId="0" xfId="1" applyNumberFormat="1" applyFont="1" applyAlignment="1">
      <alignment horizontal="left" vertical="center"/>
    </xf>
    <xf numFmtId="10" fontId="29" fillId="0" borderId="37" xfId="1" applyNumberFormat="1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10" fontId="29" fillId="0" borderId="38" xfId="1" applyNumberFormat="1" applyFont="1" applyBorder="1" applyAlignment="1">
      <alignment horizontal="left" vertical="center"/>
    </xf>
    <xf numFmtId="10" fontId="29" fillId="0" borderId="29" xfId="1" applyNumberFormat="1" applyFont="1" applyBorder="1" applyAlignment="1">
      <alignment horizontal="left" vertical="center"/>
    </xf>
    <xf numFmtId="10" fontId="29" fillId="0" borderId="34" xfId="1" applyNumberFormat="1" applyFont="1" applyBorder="1" applyAlignment="1">
      <alignment horizontal="left" vertical="center"/>
    </xf>
    <xf numFmtId="0" fontId="31" fillId="28" borderId="44" xfId="0" applyFont="1" applyFill="1" applyBorder="1" applyAlignment="1">
      <alignment horizontal="left" vertical="top" wrapText="1"/>
    </xf>
    <xf numFmtId="0" fontId="31" fillId="28" borderId="0" xfId="0" applyFont="1" applyFill="1" applyAlignment="1">
      <alignment horizontal="left" vertical="top" wrapText="1"/>
    </xf>
    <xf numFmtId="0" fontId="17" fillId="26" borderId="0" xfId="0" applyFont="1" applyFill="1" applyAlignment="1">
      <alignment horizontal="center" vertical="top" wrapText="1"/>
    </xf>
    <xf numFmtId="0" fontId="2" fillId="26" borderId="0" xfId="0" applyFont="1" applyFill="1" applyAlignment="1">
      <alignment horizontal="center" wrapText="1"/>
    </xf>
    <xf numFmtId="0" fontId="28" fillId="29" borderId="0" xfId="0" applyFont="1" applyFill="1" applyAlignment="1">
      <alignment horizontal="left" vertical="top" wrapText="1"/>
    </xf>
    <xf numFmtId="0" fontId="30" fillId="27" borderId="29" xfId="0" applyFont="1" applyFill="1" applyBorder="1" applyAlignment="1">
      <alignment horizontal="center" vertical="center"/>
    </xf>
    <xf numFmtId="0" fontId="26" fillId="0" borderId="30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11" fillId="26" borderId="0" xfId="0" applyFont="1" applyFill="1" applyAlignment="1">
      <alignment horizontal="left" vertical="top" wrapText="1"/>
    </xf>
    <xf numFmtId="0" fontId="11" fillId="26" borderId="0" xfId="0" applyFont="1" applyFill="1" applyAlignment="1">
      <alignment horizontal="right" vertical="top" wrapText="1"/>
    </xf>
    <xf numFmtId="4" fontId="11" fillId="26" borderId="0" xfId="0" applyNumberFormat="1" applyFont="1" applyFill="1" applyAlignment="1">
      <alignment horizontal="right" vertical="top" wrapText="1"/>
    </xf>
    <xf numFmtId="0" fontId="12" fillId="25" borderId="15" xfId="0" applyFont="1" applyFill="1" applyBorder="1" applyAlignment="1">
      <alignment horizontal="left" vertical="top" wrapText="1"/>
    </xf>
    <xf numFmtId="0" fontId="17" fillId="16" borderId="15" xfId="0" applyFont="1" applyFill="1" applyBorder="1" applyAlignment="1">
      <alignment horizontal="left" vertical="top" wrapText="1"/>
    </xf>
    <xf numFmtId="0" fontId="17" fillId="26" borderId="0" xfId="0" applyFont="1" applyFill="1" applyAlignment="1">
      <alignment horizontal="right" vertical="top" wrapText="1"/>
    </xf>
    <xf numFmtId="0" fontId="2" fillId="26" borderId="15" xfId="0" applyFont="1" applyFill="1" applyBorder="1" applyAlignment="1">
      <alignment horizontal="left" vertical="top" wrapText="1"/>
    </xf>
    <xf numFmtId="0" fontId="17" fillId="15" borderId="15" xfId="0" applyFont="1" applyFill="1" applyBorder="1" applyAlignment="1">
      <alignment horizontal="left" vertical="top" wrapText="1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9" fillId="0" borderId="21" xfId="1" applyFont="1" applyBorder="1" applyAlignment="1">
      <alignment horizontal="left" vertical="center"/>
    </xf>
    <xf numFmtId="0" fontId="29" fillId="0" borderId="22" xfId="1" applyFont="1" applyBorder="1" applyAlignment="1">
      <alignment horizontal="left" vertical="center"/>
    </xf>
    <xf numFmtId="10" fontId="29" fillId="0" borderId="24" xfId="1" applyNumberFormat="1" applyFont="1" applyBorder="1" applyAlignment="1">
      <alignment horizontal="left" vertical="center"/>
    </xf>
    <xf numFmtId="10" fontId="29" fillId="0" borderId="25" xfId="1" applyNumberFormat="1" applyFont="1" applyBorder="1" applyAlignment="1">
      <alignment horizontal="left" vertical="center"/>
    </xf>
    <xf numFmtId="10" fontId="29" fillId="0" borderId="27" xfId="1" applyNumberFormat="1" applyFont="1" applyBorder="1" applyAlignment="1">
      <alignment horizontal="left" vertical="center"/>
    </xf>
    <xf numFmtId="10" fontId="29" fillId="0" borderId="28" xfId="1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7" fillId="2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2"/>
    <xf numFmtId="0" fontId="32" fillId="0" borderId="0" xfId="3"/>
    <xf numFmtId="0" fontId="26" fillId="0" borderId="39" xfId="2" applyFont="1" applyBorder="1" applyAlignment="1" applyProtection="1">
      <alignment vertical="center"/>
      <protection locked="0"/>
    </xf>
    <xf numFmtId="0" fontId="26" fillId="0" borderId="21" xfId="2" applyFont="1" applyBorder="1" applyAlignment="1" applyProtection="1">
      <alignment horizontal="center" vertical="center"/>
      <protection locked="0"/>
    </xf>
    <xf numFmtId="0" fontId="26" fillId="27" borderId="21" xfId="2" applyFont="1" applyFill="1" applyBorder="1" applyAlignment="1" applyProtection="1">
      <alignment vertical="center"/>
      <protection locked="0"/>
    </xf>
    <xf numFmtId="0" fontId="26" fillId="27" borderId="22" xfId="2" applyFont="1" applyFill="1" applyBorder="1" applyAlignment="1" applyProtection="1">
      <alignment vertical="center"/>
      <protection locked="0"/>
    </xf>
    <xf numFmtId="0" fontId="33" fillId="27" borderId="45" xfId="2" applyFont="1" applyFill="1" applyBorder="1" applyAlignment="1" applyProtection="1">
      <alignment vertical="center"/>
      <protection locked="0"/>
    </xf>
    <xf numFmtId="0" fontId="26" fillId="0" borderId="24" xfId="2" applyFont="1" applyBorder="1" applyAlignment="1" applyProtection="1">
      <alignment horizontal="center" vertical="center"/>
      <protection locked="0"/>
    </xf>
    <xf numFmtId="0" fontId="33" fillId="27" borderId="24" xfId="2" applyFont="1" applyFill="1" applyBorder="1" applyAlignment="1" applyProtection="1">
      <alignment vertical="center"/>
      <protection locked="0"/>
    </xf>
    <xf numFmtId="10" fontId="33" fillId="27" borderId="25" xfId="4" applyNumberFormat="1" applyFont="1" applyFill="1" applyBorder="1" applyAlignment="1" applyProtection="1">
      <alignment vertical="center"/>
      <protection locked="0"/>
    </xf>
    <xf numFmtId="166" fontId="33" fillId="27" borderId="25" xfId="4" applyNumberFormat="1" applyFont="1" applyFill="1" applyBorder="1" applyAlignment="1" applyProtection="1">
      <alignment vertical="center"/>
      <protection locked="0"/>
    </xf>
    <xf numFmtId="0" fontId="33" fillId="0" borderId="46" xfId="2" applyFont="1" applyBorder="1" applyAlignment="1" applyProtection="1">
      <alignment vertical="center"/>
      <protection locked="0"/>
    </xf>
    <xf numFmtId="0" fontId="26" fillId="27" borderId="47" xfId="2" applyFont="1" applyFill="1" applyBorder="1" applyAlignment="1" applyProtection="1">
      <alignment horizontal="center" vertical="center"/>
      <protection locked="0"/>
    </xf>
    <xf numFmtId="0" fontId="26" fillId="27" borderId="48" xfId="2" applyFont="1" applyFill="1" applyBorder="1" applyAlignment="1" applyProtection="1">
      <alignment horizontal="center" vertical="center"/>
      <protection locked="0"/>
    </xf>
    <xf numFmtId="10" fontId="33" fillId="0" borderId="49" xfId="4" applyNumberFormat="1" applyFont="1" applyBorder="1" applyAlignment="1" applyProtection="1">
      <alignment vertical="center"/>
    </xf>
    <xf numFmtId="0" fontId="33" fillId="0" borderId="44" xfId="2" applyFont="1" applyBorder="1" applyAlignment="1" applyProtection="1">
      <alignment vertical="center"/>
      <protection locked="0"/>
    </xf>
    <xf numFmtId="0" fontId="26" fillId="0" borderId="0" xfId="2" applyFont="1" applyAlignment="1" applyProtection="1">
      <alignment horizontal="center" vertical="center"/>
      <protection locked="0"/>
    </xf>
    <xf numFmtId="0" fontId="33" fillId="0" borderId="0" xfId="2" applyFont="1" applyAlignment="1" applyProtection="1">
      <alignment vertical="center"/>
      <protection locked="0"/>
    </xf>
    <xf numFmtId="0" fontId="33" fillId="0" borderId="37" xfId="2" applyFont="1" applyBorder="1" applyAlignment="1" applyProtection="1">
      <alignment vertical="center"/>
      <protection locked="0"/>
    </xf>
    <xf numFmtId="0" fontId="26" fillId="0" borderId="50" xfId="2" applyFont="1" applyBorder="1" applyAlignment="1" applyProtection="1">
      <alignment vertical="center"/>
      <protection locked="0"/>
    </xf>
    <xf numFmtId="0" fontId="26" fillId="27" borderId="51" xfId="2" applyFont="1" applyFill="1" applyBorder="1" applyAlignment="1" applyProtection="1">
      <alignment horizontal="center" vertical="center"/>
      <protection locked="0"/>
    </xf>
    <xf numFmtId="0" fontId="26" fillId="27" borderId="51" xfId="2" applyFont="1" applyFill="1" applyBorder="1" applyAlignment="1" applyProtection="1">
      <alignment vertical="center"/>
      <protection locked="0"/>
    </xf>
    <xf numFmtId="0" fontId="26" fillId="27" borderId="52" xfId="2" applyFont="1" applyFill="1" applyBorder="1" applyAlignment="1" applyProtection="1">
      <alignment vertical="center"/>
      <protection locked="0"/>
    </xf>
    <xf numFmtId="0" fontId="33" fillId="0" borderId="45" xfId="2" applyFont="1" applyBorder="1" applyAlignment="1" applyProtection="1">
      <alignment vertical="center"/>
      <protection locked="0"/>
    </xf>
    <xf numFmtId="0" fontId="26" fillId="27" borderId="24" xfId="2" applyFont="1" applyFill="1" applyBorder="1" applyAlignment="1" applyProtection="1">
      <alignment horizontal="center" vertical="center"/>
      <protection locked="0"/>
    </xf>
    <xf numFmtId="0" fontId="26" fillId="0" borderId="47" xfId="2" applyFont="1" applyBorder="1" applyAlignment="1" applyProtection="1">
      <alignment horizontal="center" vertical="center"/>
      <protection locked="0"/>
    </xf>
    <xf numFmtId="0" fontId="26" fillId="0" borderId="48" xfId="2" applyFont="1" applyBorder="1" applyAlignment="1" applyProtection="1">
      <alignment horizontal="center" vertical="center"/>
      <protection locked="0"/>
    </xf>
    <xf numFmtId="0" fontId="26" fillId="0" borderId="51" xfId="2" applyFont="1" applyBorder="1" applyAlignment="1" applyProtection="1">
      <alignment horizontal="center" vertical="center"/>
      <protection locked="0"/>
    </xf>
    <xf numFmtId="0" fontId="26" fillId="0" borderId="51" xfId="2" applyFont="1" applyBorder="1" applyAlignment="1" applyProtection="1">
      <alignment vertical="center"/>
      <protection locked="0"/>
    </xf>
    <xf numFmtId="0" fontId="26" fillId="0" borderId="52" xfId="2" applyFont="1" applyBorder="1" applyAlignment="1" applyProtection="1">
      <alignment vertical="center"/>
      <protection locked="0"/>
    </xf>
    <xf numFmtId="0" fontId="33" fillId="0" borderId="24" xfId="2" applyFont="1" applyBorder="1" applyAlignment="1" applyProtection="1">
      <alignment vertical="center"/>
      <protection locked="0"/>
    </xf>
    <xf numFmtId="10" fontId="33" fillId="0" borderId="25" xfId="4" applyNumberFormat="1" applyFont="1" applyBorder="1" applyAlignment="1" applyProtection="1">
      <alignment vertical="center"/>
    </xf>
    <xf numFmtId="10" fontId="33" fillId="0" borderId="25" xfId="4" applyNumberFormat="1" applyFont="1" applyFill="1" applyBorder="1" applyAlignment="1" applyProtection="1">
      <alignment vertical="center"/>
    </xf>
    <xf numFmtId="10" fontId="1" fillId="0" borderId="0" xfId="2" applyNumberFormat="1"/>
    <xf numFmtId="0" fontId="33" fillId="0" borderId="53" xfId="2" applyFont="1" applyBorder="1" applyAlignment="1" applyProtection="1">
      <alignment vertical="center"/>
      <protection locked="0"/>
    </xf>
    <xf numFmtId="0" fontId="26" fillId="0" borderId="47" xfId="2" applyFont="1" applyBorder="1" applyAlignment="1" applyProtection="1">
      <alignment vertical="center"/>
      <protection locked="0"/>
    </xf>
    <xf numFmtId="0" fontId="26" fillId="0" borderId="0" xfId="2" applyFont="1" applyAlignment="1" applyProtection="1">
      <alignment vertical="center"/>
      <protection locked="0"/>
    </xf>
    <xf numFmtId="10" fontId="26" fillId="0" borderId="37" xfId="4" applyNumberFormat="1" applyFont="1" applyBorder="1" applyAlignment="1" applyProtection="1">
      <alignment horizontal="right" vertical="center"/>
    </xf>
    <xf numFmtId="0" fontId="33" fillId="27" borderId="54" xfId="2" applyFont="1" applyFill="1" applyBorder="1" applyAlignment="1" applyProtection="1">
      <alignment vertical="center"/>
      <protection locked="0"/>
    </xf>
    <xf numFmtId="0" fontId="26" fillId="27" borderId="55" xfId="2" applyFont="1" applyFill="1" applyBorder="1" applyAlignment="1" applyProtection="1">
      <alignment horizontal="center" vertical="center"/>
      <protection locked="0"/>
    </xf>
    <xf numFmtId="10" fontId="33" fillId="0" borderId="25" xfId="4" applyNumberFormat="1" applyFont="1" applyBorder="1" applyAlignment="1" applyProtection="1">
      <alignment vertical="center"/>
      <protection locked="0"/>
    </xf>
    <xf numFmtId="0" fontId="33" fillId="27" borderId="46" xfId="2" applyFont="1" applyFill="1" applyBorder="1" applyAlignment="1" applyProtection="1">
      <alignment vertical="center"/>
      <protection locked="0"/>
    </xf>
    <xf numFmtId="0" fontId="33" fillId="27" borderId="44" xfId="2" applyFont="1" applyFill="1" applyBorder="1" applyAlignment="1" applyProtection="1">
      <alignment vertical="center"/>
      <protection locked="0"/>
    </xf>
    <xf numFmtId="0" fontId="26" fillId="27" borderId="0" xfId="2" applyFont="1" applyFill="1" applyAlignment="1" applyProtection="1">
      <alignment horizontal="center" vertical="center"/>
      <protection locked="0"/>
    </xf>
    <xf numFmtId="0" fontId="33" fillId="27" borderId="0" xfId="2" applyFont="1" applyFill="1" applyAlignment="1" applyProtection="1">
      <alignment vertical="center"/>
      <protection locked="0"/>
    </xf>
    <xf numFmtId="0" fontId="33" fillId="27" borderId="37" xfId="2" applyFont="1" applyFill="1" applyBorder="1" applyAlignment="1" applyProtection="1">
      <alignment vertical="center"/>
      <protection locked="0"/>
    </xf>
    <xf numFmtId="0" fontId="33" fillId="27" borderId="23" xfId="2" applyFont="1" applyFill="1" applyBorder="1" applyAlignment="1" applyProtection="1">
      <alignment horizontal="center" vertical="center"/>
      <protection locked="0"/>
    </xf>
    <xf numFmtId="0" fontId="33" fillId="27" borderId="42" xfId="2" applyFont="1" applyFill="1" applyBorder="1" applyAlignment="1" applyProtection="1">
      <alignment horizontal="center" vertical="center"/>
      <protection locked="0"/>
    </xf>
    <xf numFmtId="0" fontId="33" fillId="27" borderId="49" xfId="2" applyFont="1" applyFill="1" applyBorder="1" applyAlignment="1" applyProtection="1">
      <alignment horizontal="center" vertical="center"/>
      <protection locked="0"/>
    </xf>
    <xf numFmtId="0" fontId="1" fillId="27" borderId="0" xfId="2" applyFill="1"/>
    <xf numFmtId="0" fontId="33" fillId="0" borderId="44" xfId="2" applyFont="1" applyBorder="1" applyAlignment="1" applyProtection="1">
      <alignment horizontal="left" vertical="center"/>
      <protection locked="0"/>
    </xf>
    <xf numFmtId="0" fontId="33" fillId="0" borderId="0" xfId="2" applyFont="1" applyAlignment="1" applyProtection="1">
      <alignment horizontal="left" vertical="center"/>
      <protection locked="0"/>
    </xf>
    <xf numFmtId="10" fontId="26" fillId="27" borderId="37" xfId="4" applyNumberFormat="1" applyFont="1" applyFill="1" applyBorder="1" applyAlignment="1" applyProtection="1">
      <alignment vertical="center"/>
    </xf>
    <xf numFmtId="0" fontId="0" fillId="0" borderId="0" xfId="2" applyFont="1"/>
    <xf numFmtId="0" fontId="26" fillId="27" borderId="44" xfId="2" applyFont="1" applyFill="1" applyBorder="1" applyAlignment="1" applyProtection="1">
      <alignment vertical="center"/>
      <protection locked="0"/>
    </xf>
    <xf numFmtId="0" fontId="33" fillId="27" borderId="0" xfId="2" applyFont="1" applyFill="1" applyAlignment="1" applyProtection="1">
      <alignment horizontal="left" vertical="center"/>
      <protection locked="0"/>
    </xf>
    <xf numFmtId="0" fontId="26" fillId="27" borderId="37" xfId="2" applyFont="1" applyFill="1" applyBorder="1" applyAlignment="1" applyProtection="1">
      <alignment vertical="center"/>
      <protection locked="0"/>
    </xf>
    <xf numFmtId="0" fontId="35" fillId="27" borderId="44" xfId="2" applyFont="1" applyFill="1" applyBorder="1" applyProtection="1">
      <protection locked="0"/>
    </xf>
    <xf numFmtId="0" fontId="35" fillId="27" borderId="0" xfId="2" applyFont="1" applyFill="1" applyProtection="1">
      <protection locked="0"/>
    </xf>
    <xf numFmtId="0" fontId="35" fillId="27" borderId="0" xfId="2" applyFont="1" applyFill="1" applyAlignment="1" applyProtection="1">
      <alignment horizontal="center"/>
      <protection locked="0"/>
    </xf>
    <xf numFmtId="0" fontId="35" fillId="27" borderId="37" xfId="2" applyFont="1" applyFill="1" applyBorder="1" applyAlignment="1" applyProtection="1">
      <alignment vertical="center"/>
      <protection locked="0"/>
    </xf>
    <xf numFmtId="0" fontId="35" fillId="27" borderId="0" xfId="2" applyFont="1" applyFill="1" applyAlignment="1" applyProtection="1">
      <alignment horizontal="center" vertical="top"/>
      <protection locked="0"/>
    </xf>
    <xf numFmtId="0" fontId="35" fillId="27" borderId="33" xfId="2" applyFont="1" applyFill="1" applyBorder="1" applyProtection="1">
      <protection locked="0"/>
    </xf>
    <xf numFmtId="0" fontId="35" fillId="27" borderId="29" xfId="2" applyFont="1" applyFill="1" applyBorder="1" applyProtection="1">
      <protection locked="0"/>
    </xf>
    <xf numFmtId="0" fontId="35" fillId="27" borderId="29" xfId="2" applyFont="1" applyFill="1" applyBorder="1" applyAlignment="1" applyProtection="1">
      <alignment horizontal="center" vertical="center" wrapText="1"/>
      <protection locked="0"/>
    </xf>
    <xf numFmtId="0" fontId="28" fillId="27" borderId="34" xfId="2" applyFont="1" applyFill="1" applyBorder="1" applyAlignment="1" applyProtection="1">
      <alignment horizontal="center" vertical="center" wrapText="1"/>
      <protection locked="0"/>
    </xf>
    <xf numFmtId="0" fontId="35" fillId="0" borderId="0" xfId="2" applyFont="1" applyProtection="1">
      <protection locked="0"/>
    </xf>
    <xf numFmtId="0" fontId="35" fillId="0" borderId="0" xfId="2" quotePrefix="1" applyFont="1" applyProtection="1">
      <protection locked="0"/>
    </xf>
    <xf numFmtId="0" fontId="36" fillId="0" borderId="56" xfId="5" applyBorder="1" applyAlignment="1">
      <alignment horizontal="left" wrapText="1"/>
    </xf>
    <xf numFmtId="0" fontId="36" fillId="0" borderId="57" xfId="5" applyBorder="1" applyAlignment="1">
      <alignment horizontal="left" wrapText="1"/>
    </xf>
    <xf numFmtId="0" fontId="36" fillId="0" borderId="58" xfId="5" applyBorder="1" applyAlignment="1">
      <alignment horizontal="left" wrapText="1"/>
    </xf>
    <xf numFmtId="0" fontId="36" fillId="0" borderId="0" xfId="5" applyAlignment="1">
      <alignment horizontal="left" vertical="top"/>
    </xf>
    <xf numFmtId="0" fontId="37" fillId="0" borderId="59" xfId="5" applyFont="1" applyBorder="1" applyAlignment="1">
      <alignment horizontal="left" vertical="top" wrapText="1" indent="18"/>
    </xf>
    <xf numFmtId="0" fontId="37" fillId="0" borderId="60" xfId="5" applyFont="1" applyBorder="1" applyAlignment="1">
      <alignment horizontal="left" vertical="top" wrapText="1" indent="18"/>
    </xf>
    <xf numFmtId="0" fontId="37" fillId="0" borderId="61" xfId="5" applyFont="1" applyBorder="1" applyAlignment="1">
      <alignment horizontal="left" vertical="top" wrapText="1"/>
    </xf>
    <xf numFmtId="0" fontId="37" fillId="0" borderId="62" xfId="5" applyFont="1" applyBorder="1" applyAlignment="1">
      <alignment horizontal="center" vertical="top" wrapText="1"/>
    </xf>
    <xf numFmtId="0" fontId="37" fillId="30" borderId="59" xfId="5" applyFont="1" applyFill="1" applyBorder="1" applyAlignment="1">
      <alignment horizontal="left" vertical="top" wrapText="1" indent="7"/>
    </xf>
    <xf numFmtId="0" fontId="37" fillId="30" borderId="60" xfId="5" applyFont="1" applyFill="1" applyBorder="1" applyAlignment="1">
      <alignment horizontal="left" vertical="top" wrapText="1" indent="7"/>
    </xf>
    <xf numFmtId="0" fontId="37" fillId="30" borderId="63" xfId="5" applyFont="1" applyFill="1" applyBorder="1" applyAlignment="1">
      <alignment horizontal="right" vertical="top" wrapText="1" indent="2"/>
    </xf>
    <xf numFmtId="0" fontId="37" fillId="30" borderId="64" xfId="5" applyFont="1" applyFill="1" applyBorder="1" applyAlignment="1">
      <alignment horizontal="right" vertical="top" wrapText="1" indent="2"/>
    </xf>
    <xf numFmtId="0" fontId="37" fillId="30" borderId="62" xfId="5" applyFont="1" applyFill="1" applyBorder="1" applyAlignment="1">
      <alignment horizontal="center" vertical="top" wrapText="1"/>
    </xf>
    <xf numFmtId="0" fontId="38" fillId="0" borderId="65" xfId="5" applyFont="1" applyBorder="1" applyAlignment="1">
      <alignment horizontal="center" vertical="top" wrapText="1"/>
    </xf>
    <xf numFmtId="0" fontId="38" fillId="0" borderId="66" xfId="5" applyFont="1" applyBorder="1" applyAlignment="1">
      <alignment horizontal="left" vertical="top" wrapText="1" indent="1"/>
    </xf>
    <xf numFmtId="0" fontId="36" fillId="0" borderId="67" xfId="5" applyBorder="1" applyAlignment="1">
      <alignment horizontal="left" vertical="center" wrapText="1"/>
    </xf>
    <xf numFmtId="10" fontId="40" fillId="0" borderId="68" xfId="5" applyNumberFormat="1" applyFont="1" applyBorder="1" applyAlignment="1">
      <alignment horizontal="center" vertical="top" shrinkToFit="1"/>
    </xf>
    <xf numFmtId="0" fontId="38" fillId="0" borderId="69" xfId="5" applyFont="1" applyBorder="1" applyAlignment="1">
      <alignment horizontal="center" vertical="top" wrapText="1"/>
    </xf>
    <xf numFmtId="0" fontId="38" fillId="0" borderId="70" xfId="5" applyFont="1" applyBorder="1" applyAlignment="1">
      <alignment horizontal="left" vertical="top" wrapText="1" indent="1"/>
    </xf>
    <xf numFmtId="0" fontId="36" fillId="0" borderId="71" xfId="5" applyBorder="1" applyAlignment="1">
      <alignment horizontal="left" vertical="center" wrapText="1"/>
    </xf>
    <xf numFmtId="10" fontId="40" fillId="0" borderId="72" xfId="5" applyNumberFormat="1" applyFont="1" applyBorder="1" applyAlignment="1">
      <alignment horizontal="left" vertical="top" indent="1" shrinkToFit="1"/>
    </xf>
    <xf numFmtId="10" fontId="40" fillId="0" borderId="72" xfId="5" applyNumberFormat="1" applyFont="1" applyBorder="1" applyAlignment="1">
      <alignment horizontal="left" vertical="top" indent="2" shrinkToFit="1"/>
    </xf>
    <xf numFmtId="0" fontId="36" fillId="0" borderId="69" xfId="5" applyBorder="1" applyAlignment="1">
      <alignment horizontal="left" wrapText="1"/>
    </xf>
    <xf numFmtId="0" fontId="36" fillId="0" borderId="0" xfId="5" applyAlignment="1">
      <alignment horizontal="left" wrapText="1"/>
    </xf>
    <xf numFmtId="0" fontId="36" fillId="0" borderId="73" xfId="5" applyBorder="1" applyAlignment="1">
      <alignment horizontal="left" wrapText="1"/>
    </xf>
    <xf numFmtId="0" fontId="38" fillId="0" borderId="0" xfId="5" applyFont="1" applyAlignment="1">
      <alignment horizontal="left" vertical="top" wrapText="1" indent="1"/>
    </xf>
    <xf numFmtId="10" fontId="40" fillId="0" borderId="72" xfId="5" applyNumberFormat="1" applyFont="1" applyBorder="1" applyAlignment="1">
      <alignment horizontal="center" vertical="top" shrinkToFit="1"/>
    </xf>
    <xf numFmtId="0" fontId="38" fillId="0" borderId="74" xfId="5" applyFont="1" applyBorder="1" applyAlignment="1">
      <alignment horizontal="center" vertical="top" wrapText="1"/>
    </xf>
    <xf numFmtId="0" fontId="38" fillId="0" borderId="56" xfId="5" applyFont="1" applyBorder="1" applyAlignment="1">
      <alignment horizontal="left" vertical="top" wrapText="1" indent="1"/>
    </xf>
    <xf numFmtId="0" fontId="36" fillId="0" borderId="75" xfId="5" applyBorder="1" applyAlignment="1">
      <alignment horizontal="left" wrapText="1"/>
    </xf>
    <xf numFmtId="10" fontId="40" fillId="0" borderId="76" xfId="5" applyNumberFormat="1" applyFont="1" applyBorder="1" applyAlignment="1">
      <alignment horizontal="center" vertical="top" shrinkToFit="1"/>
    </xf>
    <xf numFmtId="0" fontId="37" fillId="0" borderId="59" xfId="5" applyFont="1" applyBorder="1" applyAlignment="1">
      <alignment horizontal="center" vertical="top" wrapText="1"/>
    </xf>
    <xf numFmtId="0" fontId="37" fillId="0" borderId="77" xfId="5" applyFont="1" applyBorder="1" applyAlignment="1">
      <alignment horizontal="left" vertical="top" wrapText="1" indent="1"/>
    </xf>
    <xf numFmtId="0" fontId="36" fillId="0" borderId="64" xfId="5" applyBorder="1" applyAlignment="1">
      <alignment horizontal="left" wrapText="1"/>
    </xf>
    <xf numFmtId="10" fontId="41" fillId="0" borderId="62" xfId="5" applyNumberFormat="1" applyFont="1" applyBorder="1" applyAlignment="1">
      <alignment horizontal="center" vertical="top" shrinkToFit="1"/>
    </xf>
    <xf numFmtId="0" fontId="36" fillId="0" borderId="59" xfId="5" applyBorder="1" applyAlignment="1">
      <alignment horizontal="left" wrapText="1"/>
    </xf>
    <xf numFmtId="0" fontId="36" fillId="0" borderId="77" xfId="5" applyBorder="1" applyAlignment="1">
      <alignment horizontal="left" wrapText="1"/>
    </xf>
    <xf numFmtId="0" fontId="36" fillId="0" borderId="64" xfId="5" applyBorder="1" applyAlignment="1">
      <alignment horizontal="left" wrapText="1"/>
    </xf>
    <xf numFmtId="0" fontId="36" fillId="0" borderId="59" xfId="5" applyBorder="1" applyAlignment="1">
      <alignment horizontal="left" wrapText="1"/>
    </xf>
    <xf numFmtId="0" fontId="36" fillId="30" borderId="59" xfId="5" applyFill="1" applyBorder="1" applyAlignment="1">
      <alignment horizontal="left" wrapText="1"/>
    </xf>
    <xf numFmtId="0" fontId="37" fillId="30" borderId="77" xfId="5" applyFont="1" applyFill="1" applyBorder="1" applyAlignment="1">
      <alignment horizontal="left" vertical="top" wrapText="1" indent="1"/>
    </xf>
    <xf numFmtId="0" fontId="36" fillId="30" borderId="77" xfId="5" applyFill="1" applyBorder="1" applyAlignment="1">
      <alignment horizontal="left" wrapText="1"/>
    </xf>
    <xf numFmtId="0" fontId="37" fillId="30" borderId="64" xfId="5" applyFont="1" applyFill="1" applyBorder="1" applyAlignment="1">
      <alignment horizontal="center" vertical="top" wrapText="1"/>
    </xf>
    <xf numFmtId="0" fontId="38" fillId="0" borderId="78" xfId="5" applyFont="1" applyBorder="1" applyAlignment="1">
      <alignment horizontal="left" vertical="top" wrapText="1" indent="1"/>
    </xf>
    <xf numFmtId="0" fontId="36" fillId="0" borderId="79" xfId="5" applyBorder="1" applyAlignment="1">
      <alignment horizontal="left" wrapText="1"/>
    </xf>
    <xf numFmtId="0" fontId="36" fillId="0" borderId="68" xfId="5" applyBorder="1" applyAlignment="1">
      <alignment horizontal="left" wrapText="1"/>
    </xf>
    <xf numFmtId="0" fontId="36" fillId="0" borderId="72" xfId="5" applyBorder="1" applyAlignment="1">
      <alignment horizontal="left" wrapText="1"/>
    </xf>
    <xf numFmtId="0" fontId="37" fillId="0" borderId="77" xfId="5" applyFont="1" applyBorder="1" applyAlignment="1">
      <alignment horizontal="left" vertical="top" wrapText="1" indent="1"/>
    </xf>
    <xf numFmtId="0" fontId="37" fillId="0" borderId="64" xfId="5" applyFont="1" applyBorder="1" applyAlignment="1">
      <alignment horizontal="left" vertical="top" wrapText="1" indent="1"/>
    </xf>
    <xf numFmtId="0" fontId="38" fillId="0" borderId="56" xfId="5" applyFont="1" applyBorder="1" applyAlignment="1">
      <alignment horizontal="left" vertical="top" wrapText="1" indent="1"/>
    </xf>
    <xf numFmtId="0" fontId="38" fillId="0" borderId="75" xfId="5" applyFont="1" applyBorder="1" applyAlignment="1">
      <alignment horizontal="left" vertical="top" wrapText="1" indent="1"/>
    </xf>
    <xf numFmtId="0" fontId="37" fillId="30" borderId="59" xfId="5" applyFont="1" applyFill="1" applyBorder="1" applyAlignment="1">
      <alignment horizontal="left" vertical="top" wrapText="1" indent="21"/>
    </xf>
    <xf numFmtId="0" fontId="37" fillId="30" borderId="77" xfId="5" applyFont="1" applyFill="1" applyBorder="1" applyAlignment="1">
      <alignment horizontal="left" vertical="top" wrapText="1" indent="21"/>
    </xf>
    <xf numFmtId="0" fontId="37" fillId="30" borderId="64" xfId="5" applyFont="1" applyFill="1" applyBorder="1" applyAlignment="1">
      <alignment horizontal="left" vertical="top" wrapText="1" indent="21"/>
    </xf>
    <xf numFmtId="10" fontId="41" fillId="30" borderId="62" xfId="5" applyNumberFormat="1" applyFont="1" applyFill="1" applyBorder="1" applyAlignment="1">
      <alignment horizontal="center" vertical="top" shrinkToFit="1"/>
    </xf>
    <xf numFmtId="0" fontId="38" fillId="0" borderId="78" xfId="5" applyFont="1" applyBorder="1" applyAlignment="1">
      <alignment horizontal="left" vertical="top" wrapText="1"/>
    </xf>
  </cellXfs>
  <cellStyles count="6">
    <cellStyle name="Normal" xfId="0" builtinId="0"/>
    <cellStyle name="Normal 2" xfId="3" xr:uid="{1B441DAF-0A0E-4F14-9221-DB2E41119F97}"/>
    <cellStyle name="Normal 3" xfId="5" xr:uid="{77F681F2-6948-45BF-9481-3225AF8E8FB6}"/>
    <cellStyle name="Normal 5" xfId="2" xr:uid="{5795FF6D-27ED-4402-8B51-FA89B4B00253}"/>
    <cellStyle name="Normal_Orçamento-TRE" xfId="1" xr:uid="{8858B34C-E39F-4DB3-AD63-870EC9BB1266}"/>
    <cellStyle name="Porcentagem 2" xfId="4" xr:uid="{1F12E4B7-A160-4D88-8B22-D7A14CE6E94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2409265</xdr:colOff>
      <xdr:row>85</xdr:row>
      <xdr:rowOff>100851</xdr:rowOff>
    </xdr:from>
    <xdr:to>
      <xdr:col>3</xdr:col>
      <xdr:colOff>4157383</xdr:colOff>
      <xdr:row>86</xdr:row>
      <xdr:rowOff>104663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86ADC7C-A98D-4903-B3D7-8EE133D8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933265" y="24821027"/>
          <a:ext cx="1748118" cy="88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26</xdr:row>
      <xdr:rowOff>38099</xdr:rowOff>
    </xdr:from>
    <xdr:to>
      <xdr:col>1</xdr:col>
      <xdr:colOff>4448175</xdr:colOff>
      <xdr:row>27</xdr:row>
      <xdr:rowOff>60880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86682B4-6949-4408-B291-09173641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905375" y="6857999"/>
          <a:ext cx="1543050" cy="78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4097989</xdr:colOff>
      <xdr:row>547</xdr:row>
      <xdr:rowOff>295834</xdr:rowOff>
    </xdr:from>
    <xdr:to>
      <xdr:col>6</xdr:col>
      <xdr:colOff>32029</xdr:colOff>
      <xdr:row>549</xdr:row>
      <xdr:rowOff>134470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F2A1219-E650-467A-BD1B-4B77A40C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596901" y="135685305"/>
          <a:ext cx="2702393" cy="1362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1238251</xdr:colOff>
      <xdr:row>27</xdr:row>
      <xdr:rowOff>122463</xdr:rowOff>
    </xdr:from>
    <xdr:to>
      <xdr:col>4</xdr:col>
      <xdr:colOff>2639786</xdr:colOff>
      <xdr:row>29</xdr:row>
      <xdr:rowOff>420949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C163241-ACE0-40C9-B81C-01566D9E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388180" y="5619749"/>
          <a:ext cx="1401535" cy="70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489330</xdr:colOff>
      <xdr:row>0</xdr:row>
      <xdr:rowOff>0</xdr:rowOff>
    </xdr:from>
    <xdr:ext cx="0" cy="49784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8CEC2946-D534-4157-B9CE-412D3D3219D4}"/>
            </a:ext>
          </a:extLst>
        </xdr:cNvPr>
        <xdr:cNvSpPr/>
      </xdr:nvSpPr>
      <xdr:spPr>
        <a:xfrm>
          <a:off x="3632580" y="0"/>
          <a:ext cx="0" cy="497840"/>
        </a:xfrm>
        <a:custGeom>
          <a:avLst/>
          <a:gdLst/>
          <a:ahLst/>
          <a:cxnLst/>
          <a:rect l="0" t="0" r="0" b="0"/>
          <a:pathLst>
            <a:path h="497840">
              <a:moveTo>
                <a:pt x="0" y="497840"/>
              </a:moveTo>
              <a:lnTo>
                <a:pt x="0" y="0"/>
              </a:lnTo>
            </a:path>
          </a:pathLst>
        </a:custGeom>
        <a:ln w="3175">
          <a:solidFill>
            <a:srgbClr val="FDFDFD"/>
          </a:solidFill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DI%20e%20encargos%20sociais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rb-db-01a\diretoria%20projetos\BS2G%20CONSULTORIA\ETA%20S&#195;O%20BRAS%20C-D%20-%20JNETO\CD%20LICITA&#199;&#195;O\OR&#199;A%20ETA%20SAO%20BRAS%20RV%20JNETO%203%20(SAMPAIO)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SANPA\CONTRATOS%20CEF\PAC%20I\PAC%20I%20-%20LOTE%20I\CT-228%20511-91%20-%20SIDERAL\2014\2013\Or&#231;amento%20Final-fernanda\Documents%20and%20Settings\4870350\Desktop\Pareto\Atrab\tecsan\MC-Calc\MC-E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SANPA\CONTRATOS%20CEF\PAC%20I\PAC%20I%20-%20LOTE%20I\CT-228%20511-91%20-%20SIDERAL\2014\2013\Or&#231;amento%20Final-fernanda\Documents%20and%20Settings\4870350\Desktop\Pareto\BS2G%20CONSULTORIA\ETA%20S&#195;O%20BRAS%20C-D%20-%20JNETO\CD%20LI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p-11207\c\Sergio\Amazonas\Dom%20eliseu\Bm%208-abr-dom%20elis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arcusVin&#237;cius/Desktop/2017/05.Paulo%20Jadao/07.Tomada%20de%20Pre&#231;o%2002/Finalizadas/01.Proposta%20Aceita/R01.%20TP02%20-%20Reforma%20(-1,67%25)-Cronogram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SCO%20E\AMBIENTAL%20ENGENHARIA\COSANPA\GLEBA%20I,%20II%20e%20III\AGUA\LICITA&#199;&#195;O%20II%20-%20TOMADA%20DE%20PRE&#199;OS\OR&#199;AMENTO\OR&#199;AMENTO%20LICITA&#199;&#195;O%20GLEBA%20I,%20II%20e%20III%20-%20TOMAD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SANPA\CONTRATOS%20CEF\PAC%20I\PAC%20I%20-%20LOTE%20I\CT-228%20511-91%20-%20SIDERAL\2014\2013\Or&#231;amento%20Final-fernanda\Documents%20and%20Settings\4870350\Desktop\Pareto\DISCO%20E\AMBIENTAL%20ENGENHARIA\COSANPA\GLEBA%20I,%20II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van/Documents/01%20-%20Carmona/01%20-%20Obras/03%20-%20Santarem/04%20-%20Licita&#231;&#227;o/Licita&#231;&#227;o%20Santar&#233;m%20-%20&#193;guas%20-%20R2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van/OneDrive/01%20-%20Carmona/02%20-%20Licita&#231;&#245;es/02%20-%20Bolonha/01%20-%20Planilha%20Licita&#231;&#227;o/Licita&#231;&#227;o%20Bolonha%20-%20Macro%20R02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nilton\c\Documents%20and%20Settings\DELTA\Meus%20documentos\Obra-1072%20Ananindeua-PA\C.C.%201072%20-%20Ananindeua%20-%20PA\Financeiro\Rela&#231;&#227;o%20de%20Notas%20Fiscais\5NF%201072%20MAIO%20%2008\C&#243;pia%20de%20NF.%201072%20-%2007-05-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 - Certo"/>
      <sheetName val="Leis Sociais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-Bm 8"/>
      <sheetName val="Bm 8"/>
      <sheetName val="Rede 8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  <sheetName val="INCCTOT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ético"/>
      <sheetName val="Cronograma"/>
      <sheetName val="Orçamento Analítico"/>
      <sheetName val="Composição dos Encargos"/>
      <sheetName val="BDI - Certo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 FISI FINAN GLEBA"/>
      <sheetName val="CRONOGRAMA DE DESEMBOLSO"/>
      <sheetName val="RESUMO"/>
      <sheetName val="ORÇAMENTO GLEBA"/>
      <sheetName val="MEMÓRIA ORÇAMENTO"/>
      <sheetName val="COMPOSIÇÕES PREÇO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 FISI FINAN GLEBA"/>
      <sheetName val="CRONOGRAMA DE DESEMBOLSO"/>
      <sheetName val="RESUMO"/>
      <sheetName val="ORÇAMENTO GLEBA"/>
      <sheetName val="MEMÓRIA ORÇAMENTO"/>
      <sheetName val="COMPOSIÇÕES PREÇ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Modelo"/>
      <sheetName val="Analitica"/>
      <sheetName val="INSUMOS"/>
      <sheetName val="DB"/>
      <sheetName val="BASE"/>
      <sheetName val="SINAPI-TODOS"/>
      <sheetName val="ERROS"/>
      <sheetName val="CEF I"/>
      <sheetName val="Analitica  CEF I"/>
      <sheetName val="CEF II"/>
      <sheetName val="Analitica CEF II"/>
      <sheetName val="CEF II - DI"/>
      <sheetName val="Analitica CEF II - DI"/>
      <sheetName val="PAC I"/>
      <sheetName val="Analitica  PAC I"/>
      <sheetName val="PAC II"/>
      <sheetName val="Analitica PAC II"/>
      <sheetName val="UNIFICADA V2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0.26919999999999999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a"/>
      <sheetName val="Modelo"/>
      <sheetName val="INSUMOS"/>
      <sheetName val="0 - BDI"/>
      <sheetName val="0 - ENCARGOS SOCIAIS (h)"/>
      <sheetName val="0 - ENCARGOS SOCIAIS (m)"/>
      <sheetName val="0 - Resumo GERAL"/>
      <sheetName val="0 - Sintetica GERAL"/>
      <sheetName val="0 - IMPACTO"/>
      <sheetName val="1 - Resumo EAT"/>
      <sheetName val="1 - Sintetica EAT"/>
      <sheetName val="1 - Analitica EAT"/>
      <sheetName val="1 - Cronograma EAT"/>
      <sheetName val="2 - Resumo ETA"/>
      <sheetName val="2 - Sintetica ETA"/>
      <sheetName val="2 - Analitica ETA"/>
      <sheetName val="2 - Cronograma ETA"/>
      <sheetName val="3 - Resumo SE-69V"/>
      <sheetName val="3 - Sintetica SE-69V"/>
      <sheetName val="3 - Analitica SE-69V"/>
      <sheetName val="3 - Cronograma SE-69V"/>
      <sheetName val="4 - Resumo UTR"/>
      <sheetName val="4 - Sintetica UTR"/>
      <sheetName val="4 - Analitica UTR"/>
      <sheetName val="4 - Cronograma UTR"/>
      <sheetName val="DB"/>
      <sheetName val="SINAPI 02.16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4">
          <cell r="B4">
            <v>0.26919999999999999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 versão 2a"/>
      <sheetName val="Cad.Fornecedores"/>
      <sheetName val="Relação Modalidade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showOutlineSymbols="0" view="pageLayout" topLeftCell="A82" zoomScaleNormal="100" zoomScaleSheetLayoutView="85" workbookViewId="0">
      <selection activeCell="E64" sqref="E64"/>
    </sheetView>
  </sheetViews>
  <sheetFormatPr defaultRowHeight="14.25" x14ac:dyDescent="0.2"/>
  <cols>
    <col min="1" max="2" width="10" bestFit="1" customWidth="1"/>
    <col min="3" max="3" width="13.25" hidden="1" customWidth="1"/>
    <col min="4" max="4" width="65.375" bestFit="1" customWidth="1"/>
    <col min="5" max="5" width="4.5" bestFit="1" customWidth="1"/>
    <col min="6" max="6" width="6.75" bestFit="1" customWidth="1"/>
    <col min="7" max="8" width="9.5" bestFit="1" customWidth="1"/>
    <col min="9" max="9" width="8" bestFit="1" customWidth="1"/>
    <col min="10" max="10" width="8.75" bestFit="1" customWidth="1"/>
  </cols>
  <sheetData>
    <row r="1" spans="1:10" ht="15.75" x14ac:dyDescent="0.2">
      <c r="A1" s="63" t="s">
        <v>502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6.5" thickBot="1" x14ac:dyDescent="0.25">
      <c r="A2" s="66" t="s">
        <v>503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x14ac:dyDescent="0.2">
      <c r="A3" s="69" t="s">
        <v>504</v>
      </c>
      <c r="B3" s="70"/>
      <c r="C3" s="52"/>
      <c r="D3" s="71" t="s">
        <v>508</v>
      </c>
      <c r="E3" s="72"/>
      <c r="F3" s="72"/>
      <c r="G3" s="72"/>
      <c r="H3" s="72"/>
      <c r="I3" s="72"/>
      <c r="J3" s="73"/>
    </row>
    <row r="4" spans="1:10" ht="15" customHeight="1" x14ac:dyDescent="0.2">
      <c r="A4" s="74" t="s">
        <v>0</v>
      </c>
      <c r="B4" s="75"/>
      <c r="C4" s="53"/>
      <c r="D4" s="76">
        <v>0.2525</v>
      </c>
      <c r="E4" s="77"/>
      <c r="F4" s="77"/>
      <c r="G4" s="77"/>
      <c r="H4" s="77"/>
      <c r="I4" s="77"/>
      <c r="J4" s="78"/>
    </row>
    <row r="5" spans="1:10" ht="15" customHeight="1" x14ac:dyDescent="0.2">
      <c r="A5" s="79" t="s">
        <v>505</v>
      </c>
      <c r="B5" s="80"/>
      <c r="C5" s="53"/>
      <c r="D5" s="76">
        <v>0.47939999999999999</v>
      </c>
      <c r="E5" s="81"/>
      <c r="F5" s="81"/>
      <c r="G5" s="81"/>
      <c r="H5" s="81"/>
      <c r="I5" s="81"/>
      <c r="J5" s="82"/>
    </row>
    <row r="6" spans="1:10" ht="15" customHeight="1" thickBot="1" x14ac:dyDescent="0.25">
      <c r="A6" s="83" t="s">
        <v>506</v>
      </c>
      <c r="B6" s="84"/>
      <c r="C6" s="54"/>
      <c r="D6" s="85">
        <v>0.87480000000000002</v>
      </c>
      <c r="E6" s="86"/>
      <c r="F6" s="86"/>
      <c r="G6" s="86"/>
      <c r="H6" s="86"/>
      <c r="I6" s="86"/>
      <c r="J6" s="87"/>
    </row>
    <row r="7" spans="1:10" ht="15" x14ac:dyDescent="0.25">
      <c r="A7" s="57" t="s">
        <v>1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30" customHeight="1" x14ac:dyDescent="0.2">
      <c r="A8" s="1" t="s">
        <v>2</v>
      </c>
      <c r="B8" s="3" t="s">
        <v>3</v>
      </c>
      <c r="C8" s="1" t="s">
        <v>4</v>
      </c>
      <c r="D8" s="1" t="s">
        <v>5</v>
      </c>
      <c r="E8" s="2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</row>
    <row r="9" spans="1:10" ht="24" customHeight="1" x14ac:dyDescent="0.2">
      <c r="A9" s="4" t="s">
        <v>12</v>
      </c>
      <c r="B9" s="4"/>
      <c r="C9" s="4"/>
      <c r="D9" s="4" t="s">
        <v>13</v>
      </c>
      <c r="E9" s="4"/>
      <c r="F9" s="5"/>
      <c r="G9" s="4"/>
      <c r="H9" s="4"/>
      <c r="I9" s="6">
        <v>985.41</v>
      </c>
      <c r="J9" s="7">
        <v>1.3945445472785995E-2</v>
      </c>
    </row>
    <row r="10" spans="1:10" ht="24" customHeight="1" x14ac:dyDescent="0.2">
      <c r="A10" s="8" t="s">
        <v>14</v>
      </c>
      <c r="B10" s="10" t="s">
        <v>15</v>
      </c>
      <c r="C10" s="8" t="s">
        <v>16</v>
      </c>
      <c r="D10" s="8" t="s">
        <v>17</v>
      </c>
      <c r="E10" s="9" t="s">
        <v>18</v>
      </c>
      <c r="F10" s="10">
        <v>4.5</v>
      </c>
      <c r="G10" s="11">
        <v>174.84</v>
      </c>
      <c r="H10" s="11">
        <v>218.98</v>
      </c>
      <c r="I10" s="11">
        <v>985.41</v>
      </c>
      <c r="J10" s="12">
        <v>1.3945445472785995E-2</v>
      </c>
    </row>
    <row r="11" spans="1:10" ht="24" customHeight="1" x14ac:dyDescent="0.2">
      <c r="A11" s="4" t="s">
        <v>19</v>
      </c>
      <c r="B11" s="4"/>
      <c r="C11" s="4"/>
      <c r="D11" s="4" t="s">
        <v>20</v>
      </c>
      <c r="E11" s="4"/>
      <c r="F11" s="5"/>
      <c r="G11" s="4"/>
      <c r="H11" s="4"/>
      <c r="I11" s="6">
        <v>4892.2700000000004</v>
      </c>
      <c r="J11" s="7">
        <v>6.9235023516248814E-2</v>
      </c>
    </row>
    <row r="12" spans="1:10" ht="24" customHeight="1" x14ac:dyDescent="0.2">
      <c r="A12" s="8" t="s">
        <v>21</v>
      </c>
      <c r="B12" s="10" t="s">
        <v>22</v>
      </c>
      <c r="C12" s="8" t="s">
        <v>16</v>
      </c>
      <c r="D12" s="8" t="s">
        <v>23</v>
      </c>
      <c r="E12" s="9" t="s">
        <v>18</v>
      </c>
      <c r="F12" s="10">
        <v>65.459999999999994</v>
      </c>
      <c r="G12" s="11">
        <v>7.6</v>
      </c>
      <c r="H12" s="11">
        <v>9.51</v>
      </c>
      <c r="I12" s="11">
        <v>622.52</v>
      </c>
      <c r="J12" s="12">
        <v>8.8098544927682262E-3</v>
      </c>
    </row>
    <row r="13" spans="1:10" ht="24" customHeight="1" x14ac:dyDescent="0.2">
      <c r="A13" s="8" t="s">
        <v>24</v>
      </c>
      <c r="B13" s="10" t="s">
        <v>25</v>
      </c>
      <c r="C13" s="8" t="s">
        <v>16</v>
      </c>
      <c r="D13" s="8" t="s">
        <v>26</v>
      </c>
      <c r="E13" s="9" t="s">
        <v>27</v>
      </c>
      <c r="F13" s="10">
        <v>0.47</v>
      </c>
      <c r="G13" s="11">
        <v>249.44</v>
      </c>
      <c r="H13" s="11">
        <v>312.42</v>
      </c>
      <c r="I13" s="11">
        <v>146.83000000000001</v>
      </c>
      <c r="J13" s="12">
        <v>2.0779267094601919E-3</v>
      </c>
    </row>
    <row r="14" spans="1:10" ht="24" customHeight="1" x14ac:dyDescent="0.2">
      <c r="A14" s="8" t="s">
        <v>28</v>
      </c>
      <c r="B14" s="10" t="s">
        <v>29</v>
      </c>
      <c r="C14" s="8" t="s">
        <v>16</v>
      </c>
      <c r="D14" s="8" t="s">
        <v>30</v>
      </c>
      <c r="E14" s="9" t="s">
        <v>18</v>
      </c>
      <c r="F14" s="10">
        <v>237.24</v>
      </c>
      <c r="G14" s="11">
        <v>5.75</v>
      </c>
      <c r="H14" s="11">
        <v>7.2</v>
      </c>
      <c r="I14" s="11">
        <v>1708.12</v>
      </c>
      <c r="J14" s="12">
        <v>2.4173181032235532E-2</v>
      </c>
    </row>
    <row r="15" spans="1:10" ht="24" customHeight="1" x14ac:dyDescent="0.2">
      <c r="A15" s="8" t="s">
        <v>31</v>
      </c>
      <c r="B15" s="10" t="s">
        <v>32</v>
      </c>
      <c r="C15" s="8" t="s">
        <v>16</v>
      </c>
      <c r="D15" s="8" t="s">
        <v>33</v>
      </c>
      <c r="E15" s="9" t="s">
        <v>18</v>
      </c>
      <c r="F15" s="10">
        <v>119.25</v>
      </c>
      <c r="G15" s="11">
        <v>6.7</v>
      </c>
      <c r="H15" s="11">
        <v>8.39</v>
      </c>
      <c r="I15" s="11">
        <v>1000.5</v>
      </c>
      <c r="J15" s="12">
        <v>1.4158997975992113E-2</v>
      </c>
    </row>
    <row r="16" spans="1:10" ht="24" customHeight="1" x14ac:dyDescent="0.2">
      <c r="A16" s="8" t="s">
        <v>34</v>
      </c>
      <c r="B16" s="10" t="s">
        <v>35</v>
      </c>
      <c r="C16" s="8" t="s">
        <v>16</v>
      </c>
      <c r="D16" s="8" t="s">
        <v>36</v>
      </c>
      <c r="E16" s="9" t="s">
        <v>18</v>
      </c>
      <c r="F16" s="10">
        <v>119.25</v>
      </c>
      <c r="G16" s="11">
        <v>9.4700000000000006</v>
      </c>
      <c r="H16" s="11">
        <v>11.86</v>
      </c>
      <c r="I16" s="11">
        <v>1414.3</v>
      </c>
      <c r="J16" s="12">
        <v>2.0015063305792748E-2</v>
      </c>
    </row>
    <row r="17" spans="1:10" ht="24" customHeight="1" x14ac:dyDescent="0.2">
      <c r="A17" s="4" t="s">
        <v>37</v>
      </c>
      <c r="B17" s="4"/>
      <c r="C17" s="4"/>
      <c r="D17" s="4" t="s">
        <v>38</v>
      </c>
      <c r="E17" s="4"/>
      <c r="F17" s="5"/>
      <c r="G17" s="4"/>
      <c r="H17" s="4"/>
      <c r="I17" s="6">
        <v>3043.27</v>
      </c>
      <c r="J17" s="7">
        <v>4.3068119710542245E-2</v>
      </c>
    </row>
    <row r="18" spans="1:10" ht="24" customHeight="1" x14ac:dyDescent="0.2">
      <c r="A18" s="8" t="s">
        <v>39</v>
      </c>
      <c r="B18" s="10" t="s">
        <v>40</v>
      </c>
      <c r="C18" s="8" t="s">
        <v>16</v>
      </c>
      <c r="D18" s="8" t="s">
        <v>41</v>
      </c>
      <c r="E18" s="9" t="s">
        <v>18</v>
      </c>
      <c r="F18" s="10">
        <v>37.35</v>
      </c>
      <c r="G18" s="11">
        <v>65.06</v>
      </c>
      <c r="H18" s="11">
        <v>81.48</v>
      </c>
      <c r="I18" s="11">
        <v>3043.27</v>
      </c>
      <c r="J18" s="12">
        <v>4.3068119710542245E-2</v>
      </c>
    </row>
    <row r="19" spans="1:10" ht="24" customHeight="1" x14ac:dyDescent="0.2">
      <c r="A19" s="4" t="s">
        <v>42</v>
      </c>
      <c r="B19" s="4"/>
      <c r="C19" s="4"/>
      <c r="D19" s="4" t="s">
        <v>43</v>
      </c>
      <c r="E19" s="4"/>
      <c r="F19" s="5"/>
      <c r="G19" s="4"/>
      <c r="H19" s="4"/>
      <c r="I19" s="6">
        <v>19759.71</v>
      </c>
      <c r="J19" s="7">
        <v>0.27963787495871179</v>
      </c>
    </row>
    <row r="20" spans="1:10" ht="24" customHeight="1" x14ac:dyDescent="0.2">
      <c r="A20" s="8" t="s">
        <v>44</v>
      </c>
      <c r="B20" s="10" t="s">
        <v>45</v>
      </c>
      <c r="C20" s="8" t="s">
        <v>16</v>
      </c>
      <c r="D20" s="8" t="s">
        <v>46</v>
      </c>
      <c r="E20" s="9" t="s">
        <v>18</v>
      </c>
      <c r="F20" s="10">
        <v>119.25</v>
      </c>
      <c r="G20" s="11">
        <v>52.02</v>
      </c>
      <c r="H20" s="11">
        <v>65.150000000000006</v>
      </c>
      <c r="I20" s="11">
        <v>7769.13</v>
      </c>
      <c r="J20" s="12">
        <v>0.10994812188427747</v>
      </c>
    </row>
    <row r="21" spans="1:10" ht="24" customHeight="1" x14ac:dyDescent="0.2">
      <c r="A21" s="8" t="s">
        <v>47</v>
      </c>
      <c r="B21" s="10" t="s">
        <v>48</v>
      </c>
      <c r="C21" s="8" t="s">
        <v>16</v>
      </c>
      <c r="D21" s="8" t="s">
        <v>49</v>
      </c>
      <c r="E21" s="9" t="s">
        <v>18</v>
      </c>
      <c r="F21" s="10">
        <v>119.25</v>
      </c>
      <c r="G21" s="11">
        <v>80.28</v>
      </c>
      <c r="H21" s="11">
        <v>100.55</v>
      </c>
      <c r="I21" s="11">
        <v>11990.58</v>
      </c>
      <c r="J21" s="12">
        <v>0.16968975307443429</v>
      </c>
    </row>
    <row r="22" spans="1:10" ht="24" customHeight="1" x14ac:dyDescent="0.2">
      <c r="A22" s="4" t="s">
        <v>50</v>
      </c>
      <c r="B22" s="4"/>
      <c r="C22" s="4"/>
      <c r="D22" s="4" t="s">
        <v>51</v>
      </c>
      <c r="E22" s="4"/>
      <c r="F22" s="5"/>
      <c r="G22" s="4"/>
      <c r="H22" s="4"/>
      <c r="I22" s="6">
        <v>1145.99</v>
      </c>
      <c r="J22" s="7">
        <v>1.6217961109952227E-2</v>
      </c>
    </row>
    <row r="23" spans="1:10" ht="24" customHeight="1" x14ac:dyDescent="0.2">
      <c r="A23" s="8" t="s">
        <v>52</v>
      </c>
      <c r="B23" s="10" t="s">
        <v>53</v>
      </c>
      <c r="C23" s="8" t="s">
        <v>16</v>
      </c>
      <c r="D23" s="8" t="s">
        <v>54</v>
      </c>
      <c r="E23" s="9" t="s">
        <v>18</v>
      </c>
      <c r="F23" s="10">
        <v>119.25</v>
      </c>
      <c r="G23" s="11">
        <v>7.68</v>
      </c>
      <c r="H23" s="11">
        <v>9.61</v>
      </c>
      <c r="I23" s="11">
        <v>1145.99</v>
      </c>
      <c r="J23" s="12">
        <v>1.6217961109952227E-2</v>
      </c>
    </row>
    <row r="24" spans="1:10" ht="24" customHeight="1" x14ac:dyDescent="0.2">
      <c r="A24" s="4" t="s">
        <v>55</v>
      </c>
      <c r="B24" s="4"/>
      <c r="C24" s="4"/>
      <c r="D24" s="4" t="s">
        <v>56</v>
      </c>
      <c r="E24" s="4"/>
      <c r="F24" s="5"/>
      <c r="G24" s="4"/>
      <c r="H24" s="4"/>
      <c r="I24" s="6">
        <v>9301.6299999999992</v>
      </c>
      <c r="J24" s="7">
        <v>0.13163594237224141</v>
      </c>
    </row>
    <row r="25" spans="1:10" ht="24" customHeight="1" x14ac:dyDescent="0.2">
      <c r="A25" s="4" t="s">
        <v>57</v>
      </c>
      <c r="B25" s="4"/>
      <c r="C25" s="4"/>
      <c r="D25" s="4" t="s">
        <v>58</v>
      </c>
      <c r="E25" s="4"/>
      <c r="F25" s="5"/>
      <c r="G25" s="4"/>
      <c r="H25" s="4"/>
      <c r="I25" s="6">
        <v>5612.91</v>
      </c>
      <c r="J25" s="7">
        <v>7.9433464597127329E-2</v>
      </c>
    </row>
    <row r="26" spans="1:10" ht="24" customHeight="1" x14ac:dyDescent="0.2">
      <c r="A26" s="8" t="s">
        <v>59</v>
      </c>
      <c r="B26" s="10" t="s">
        <v>60</v>
      </c>
      <c r="C26" s="8" t="s">
        <v>16</v>
      </c>
      <c r="D26" s="8" t="s">
        <v>61</v>
      </c>
      <c r="E26" s="9" t="s">
        <v>18</v>
      </c>
      <c r="F26" s="10">
        <v>5.04</v>
      </c>
      <c r="G26" s="11">
        <v>592.78</v>
      </c>
      <c r="H26" s="11">
        <v>742.45</v>
      </c>
      <c r="I26" s="11">
        <v>3741.94</v>
      </c>
      <c r="J26" s="12">
        <v>5.2955643064751555E-2</v>
      </c>
    </row>
    <row r="27" spans="1:10" ht="24" customHeight="1" x14ac:dyDescent="0.2">
      <c r="A27" s="8" t="s">
        <v>62</v>
      </c>
      <c r="B27" s="10" t="s">
        <v>60</v>
      </c>
      <c r="C27" s="8" t="s">
        <v>16</v>
      </c>
      <c r="D27" s="8" t="s">
        <v>61</v>
      </c>
      <c r="E27" s="9" t="s">
        <v>18</v>
      </c>
      <c r="F27" s="10">
        <v>2.52</v>
      </c>
      <c r="G27" s="11">
        <v>592.78</v>
      </c>
      <c r="H27" s="11">
        <v>742.45</v>
      </c>
      <c r="I27" s="11">
        <v>1870.97</v>
      </c>
      <c r="J27" s="12">
        <v>2.6477821532375777E-2</v>
      </c>
    </row>
    <row r="28" spans="1:10" ht="24" customHeight="1" x14ac:dyDescent="0.2">
      <c r="A28" s="4" t="s">
        <v>63</v>
      </c>
      <c r="B28" s="4"/>
      <c r="C28" s="4"/>
      <c r="D28" s="4" t="s">
        <v>64</v>
      </c>
      <c r="E28" s="4"/>
      <c r="F28" s="5"/>
      <c r="G28" s="4"/>
      <c r="H28" s="4"/>
      <c r="I28" s="6">
        <v>3688.72</v>
      </c>
      <c r="J28" s="7">
        <v>5.2202477775114074E-2</v>
      </c>
    </row>
    <row r="29" spans="1:10" ht="24" customHeight="1" x14ac:dyDescent="0.2">
      <c r="A29" s="8" t="s">
        <v>65</v>
      </c>
      <c r="B29" s="10" t="s">
        <v>66</v>
      </c>
      <c r="C29" s="8" t="s">
        <v>16</v>
      </c>
      <c r="D29" s="8" t="s">
        <v>67</v>
      </c>
      <c r="E29" s="9" t="s">
        <v>18</v>
      </c>
      <c r="F29" s="10">
        <v>8</v>
      </c>
      <c r="G29" s="11">
        <v>368.14</v>
      </c>
      <c r="H29" s="11">
        <v>461.09</v>
      </c>
      <c r="I29" s="11">
        <v>3688.72</v>
      </c>
      <c r="J29" s="12">
        <v>5.2202477775114074E-2</v>
      </c>
    </row>
    <row r="30" spans="1:10" ht="24" customHeight="1" x14ac:dyDescent="0.2">
      <c r="A30" s="4" t="s">
        <v>68</v>
      </c>
      <c r="B30" s="4"/>
      <c r="C30" s="4"/>
      <c r="D30" s="4" t="s">
        <v>69</v>
      </c>
      <c r="E30" s="4"/>
      <c r="F30" s="5"/>
      <c r="G30" s="4"/>
      <c r="H30" s="4"/>
      <c r="I30" s="6">
        <v>486.56</v>
      </c>
      <c r="J30" s="7">
        <v>6.8857591756109173E-3</v>
      </c>
    </row>
    <row r="31" spans="1:10" ht="24" customHeight="1" x14ac:dyDescent="0.2">
      <c r="A31" s="8" t="s">
        <v>70</v>
      </c>
      <c r="B31" s="10" t="s">
        <v>71</v>
      </c>
      <c r="C31" s="8" t="s">
        <v>16</v>
      </c>
      <c r="D31" s="8" t="s">
        <v>72</v>
      </c>
      <c r="E31" s="9" t="s">
        <v>73</v>
      </c>
      <c r="F31" s="10">
        <v>4</v>
      </c>
      <c r="G31" s="11">
        <v>68.06</v>
      </c>
      <c r="H31" s="11">
        <v>85.24</v>
      </c>
      <c r="I31" s="11">
        <v>340.96</v>
      </c>
      <c r="J31" s="12">
        <v>4.8252393302291568E-3</v>
      </c>
    </row>
    <row r="32" spans="1:10" ht="24" customHeight="1" x14ac:dyDescent="0.2">
      <c r="A32" s="8" t="s">
        <v>74</v>
      </c>
      <c r="B32" s="10" t="s">
        <v>75</v>
      </c>
      <c r="C32" s="8" t="s">
        <v>16</v>
      </c>
      <c r="D32" s="8" t="s">
        <v>76</v>
      </c>
      <c r="E32" s="9" t="s">
        <v>73</v>
      </c>
      <c r="F32" s="10">
        <v>2</v>
      </c>
      <c r="G32" s="11">
        <v>58.13</v>
      </c>
      <c r="H32" s="11">
        <v>72.8</v>
      </c>
      <c r="I32" s="11">
        <v>145.6</v>
      </c>
      <c r="J32" s="12">
        <v>2.0605198453817609E-3</v>
      </c>
    </row>
    <row r="33" spans="1:10" ht="24" customHeight="1" x14ac:dyDescent="0.2">
      <c r="A33" s="4" t="s">
        <v>77</v>
      </c>
      <c r="B33" s="4"/>
      <c r="C33" s="4"/>
      <c r="D33" s="4" t="s">
        <v>78</v>
      </c>
      <c r="E33" s="4"/>
      <c r="F33" s="5"/>
      <c r="G33" s="4"/>
      <c r="H33" s="4"/>
      <c r="I33" s="6">
        <v>13261.48</v>
      </c>
      <c r="J33" s="7">
        <v>0.18767543076327825</v>
      </c>
    </row>
    <row r="34" spans="1:10" ht="24" customHeight="1" x14ac:dyDescent="0.2">
      <c r="A34" s="4" t="s">
        <v>79</v>
      </c>
      <c r="B34" s="4"/>
      <c r="C34" s="4"/>
      <c r="D34" s="4" t="s">
        <v>80</v>
      </c>
      <c r="E34" s="4"/>
      <c r="F34" s="5"/>
      <c r="G34" s="4"/>
      <c r="H34" s="4"/>
      <c r="I34" s="6">
        <v>1378.53</v>
      </c>
      <c r="J34" s="7">
        <v>1.9508849055316749E-2</v>
      </c>
    </row>
    <row r="35" spans="1:10" ht="24" customHeight="1" x14ac:dyDescent="0.2">
      <c r="A35" s="8" t="s">
        <v>81</v>
      </c>
      <c r="B35" s="10" t="s">
        <v>82</v>
      </c>
      <c r="C35" s="8" t="s">
        <v>16</v>
      </c>
      <c r="D35" s="8" t="s">
        <v>83</v>
      </c>
      <c r="E35" s="9" t="s">
        <v>18</v>
      </c>
      <c r="F35" s="10">
        <v>26.5</v>
      </c>
      <c r="G35" s="11">
        <v>41.54</v>
      </c>
      <c r="H35" s="11">
        <v>52.02</v>
      </c>
      <c r="I35" s="11">
        <v>1378.53</v>
      </c>
      <c r="J35" s="12">
        <v>1.9508849055316749E-2</v>
      </c>
    </row>
    <row r="36" spans="1:10" ht="24" customHeight="1" x14ac:dyDescent="0.2">
      <c r="A36" s="4" t="s">
        <v>84</v>
      </c>
      <c r="B36" s="4"/>
      <c r="C36" s="4"/>
      <c r="D36" s="4" t="s">
        <v>85</v>
      </c>
      <c r="E36" s="4"/>
      <c r="F36" s="5"/>
      <c r="G36" s="4"/>
      <c r="H36" s="4"/>
      <c r="I36" s="6">
        <v>11882.95</v>
      </c>
      <c r="J36" s="7">
        <v>0.1681665817079615</v>
      </c>
    </row>
    <row r="37" spans="1:10" ht="24" customHeight="1" x14ac:dyDescent="0.2">
      <c r="A37" s="8" t="s">
        <v>86</v>
      </c>
      <c r="B37" s="10" t="s">
        <v>87</v>
      </c>
      <c r="C37" s="8" t="s">
        <v>16</v>
      </c>
      <c r="D37" s="8" t="s">
        <v>88</v>
      </c>
      <c r="E37" s="9" t="s">
        <v>18</v>
      </c>
      <c r="F37" s="10">
        <v>65.459999999999994</v>
      </c>
      <c r="G37" s="11">
        <v>81.91</v>
      </c>
      <c r="H37" s="11">
        <v>102.59</v>
      </c>
      <c r="I37" s="11">
        <v>6715.54</v>
      </c>
      <c r="J37" s="12">
        <v>9.5037798368509827E-2</v>
      </c>
    </row>
    <row r="38" spans="1:10" ht="24" customHeight="1" x14ac:dyDescent="0.2">
      <c r="A38" s="8" t="s">
        <v>89</v>
      </c>
      <c r="B38" s="10" t="s">
        <v>90</v>
      </c>
      <c r="C38" s="8" t="s">
        <v>16</v>
      </c>
      <c r="D38" s="8" t="s">
        <v>91</v>
      </c>
      <c r="E38" s="9" t="s">
        <v>18</v>
      </c>
      <c r="F38" s="10">
        <v>65.459999999999994</v>
      </c>
      <c r="G38" s="11">
        <v>63.03</v>
      </c>
      <c r="H38" s="11">
        <v>78.94</v>
      </c>
      <c r="I38" s="11">
        <v>5167.41</v>
      </c>
      <c r="J38" s="12">
        <v>7.3128783339451678E-2</v>
      </c>
    </row>
    <row r="39" spans="1:10" ht="24" customHeight="1" x14ac:dyDescent="0.2">
      <c r="A39" s="4" t="s">
        <v>92</v>
      </c>
      <c r="B39" s="4"/>
      <c r="C39" s="4"/>
      <c r="D39" s="4" t="s">
        <v>93</v>
      </c>
      <c r="E39" s="4"/>
      <c r="F39" s="5"/>
      <c r="G39" s="4"/>
      <c r="H39" s="4"/>
      <c r="I39" s="6">
        <v>10166.98</v>
      </c>
      <c r="J39" s="7">
        <v>0.14388230808790833</v>
      </c>
    </row>
    <row r="40" spans="1:10" ht="24" customHeight="1" x14ac:dyDescent="0.2">
      <c r="A40" s="8" t="s">
        <v>94</v>
      </c>
      <c r="B40" s="10" t="s">
        <v>95</v>
      </c>
      <c r="C40" s="8" t="s">
        <v>16</v>
      </c>
      <c r="D40" s="8" t="s">
        <v>96</v>
      </c>
      <c r="E40" s="9" t="s">
        <v>18</v>
      </c>
      <c r="F40" s="10">
        <v>237.24</v>
      </c>
      <c r="G40" s="11">
        <v>12.25</v>
      </c>
      <c r="H40" s="11">
        <v>15.34</v>
      </c>
      <c r="I40" s="11">
        <v>3639.26</v>
      </c>
      <c r="J40" s="12">
        <v>5.1502523712252932E-2</v>
      </c>
    </row>
    <row r="41" spans="1:10" ht="24" customHeight="1" x14ac:dyDescent="0.2">
      <c r="A41" s="8" t="s">
        <v>97</v>
      </c>
      <c r="B41" s="10" t="s">
        <v>95</v>
      </c>
      <c r="C41" s="8" t="s">
        <v>16</v>
      </c>
      <c r="D41" s="8" t="s">
        <v>98</v>
      </c>
      <c r="E41" s="9" t="s">
        <v>18</v>
      </c>
      <c r="F41" s="10">
        <v>119.25</v>
      </c>
      <c r="G41" s="11">
        <v>12.25</v>
      </c>
      <c r="H41" s="11">
        <v>15.34</v>
      </c>
      <c r="I41" s="11">
        <v>1829.29</v>
      </c>
      <c r="J41" s="12">
        <v>2.5887969422791219E-2</v>
      </c>
    </row>
    <row r="42" spans="1:10" ht="24" customHeight="1" x14ac:dyDescent="0.2">
      <c r="A42" s="8" t="s">
        <v>99</v>
      </c>
      <c r="B42" s="10" t="s">
        <v>100</v>
      </c>
      <c r="C42" s="8" t="s">
        <v>16</v>
      </c>
      <c r="D42" s="8" t="s">
        <v>101</v>
      </c>
      <c r="E42" s="9" t="s">
        <v>18</v>
      </c>
      <c r="F42" s="10">
        <v>54.04</v>
      </c>
      <c r="G42" s="11">
        <v>18.32</v>
      </c>
      <c r="H42" s="11">
        <v>22.94</v>
      </c>
      <c r="I42" s="11">
        <v>1239.67</v>
      </c>
      <c r="J42" s="12">
        <v>1.7543713164315987E-2</v>
      </c>
    </row>
    <row r="43" spans="1:10" ht="24" customHeight="1" x14ac:dyDescent="0.2">
      <c r="A43" s="8" t="s">
        <v>102</v>
      </c>
      <c r="B43" s="10" t="s">
        <v>103</v>
      </c>
      <c r="C43" s="8" t="s">
        <v>16</v>
      </c>
      <c r="D43" s="8" t="s">
        <v>104</v>
      </c>
      <c r="E43" s="9" t="s">
        <v>18</v>
      </c>
      <c r="F43" s="10">
        <v>70.349999999999994</v>
      </c>
      <c r="G43" s="11">
        <v>23.87</v>
      </c>
      <c r="H43" s="11">
        <v>29.89</v>
      </c>
      <c r="I43" s="11">
        <v>2102.7600000000002</v>
      </c>
      <c r="J43" s="12">
        <v>2.9758095536229063E-2</v>
      </c>
    </row>
    <row r="44" spans="1:10" ht="24" customHeight="1" x14ac:dyDescent="0.2">
      <c r="A44" s="8" t="s">
        <v>105</v>
      </c>
      <c r="B44" s="10" t="s">
        <v>106</v>
      </c>
      <c r="C44" s="8" t="s">
        <v>16</v>
      </c>
      <c r="D44" s="8" t="s">
        <v>107</v>
      </c>
      <c r="E44" s="9" t="s">
        <v>18</v>
      </c>
      <c r="F44" s="10">
        <v>30</v>
      </c>
      <c r="G44" s="11">
        <v>36.090000000000003</v>
      </c>
      <c r="H44" s="11">
        <v>45.2</v>
      </c>
      <c r="I44" s="11">
        <v>1356</v>
      </c>
      <c r="J44" s="12">
        <v>1.9190006252319147E-2</v>
      </c>
    </row>
    <row r="45" spans="1:10" ht="24" customHeight="1" x14ac:dyDescent="0.2">
      <c r="A45" s="4" t="s">
        <v>108</v>
      </c>
      <c r="B45" s="4"/>
      <c r="C45" s="4"/>
      <c r="D45" s="4" t="s">
        <v>109</v>
      </c>
      <c r="E45" s="4"/>
      <c r="F45" s="5"/>
      <c r="G45" s="4"/>
      <c r="H45" s="4"/>
      <c r="I45" s="6">
        <v>3800.61</v>
      </c>
      <c r="J45" s="7">
        <v>5.3785936329370704E-2</v>
      </c>
    </row>
    <row r="46" spans="1:10" ht="24" customHeight="1" x14ac:dyDescent="0.2">
      <c r="A46" s="4" t="s">
        <v>110</v>
      </c>
      <c r="B46" s="4"/>
      <c r="C46" s="4"/>
      <c r="D46" s="4" t="s">
        <v>111</v>
      </c>
      <c r="E46" s="4"/>
      <c r="F46" s="5"/>
      <c r="G46" s="4"/>
      <c r="H46" s="4"/>
      <c r="I46" s="6">
        <v>475.9</v>
      </c>
      <c r="J46" s="7">
        <v>6.7348996869311811E-3</v>
      </c>
    </row>
    <row r="47" spans="1:10" ht="24" customHeight="1" x14ac:dyDescent="0.2">
      <c r="A47" s="8" t="s">
        <v>112</v>
      </c>
      <c r="B47" s="10" t="s">
        <v>113</v>
      </c>
      <c r="C47" s="8" t="s">
        <v>16</v>
      </c>
      <c r="D47" s="8" t="s">
        <v>114</v>
      </c>
      <c r="E47" s="9" t="s">
        <v>73</v>
      </c>
      <c r="F47" s="10">
        <v>1</v>
      </c>
      <c r="G47" s="11">
        <v>367.77</v>
      </c>
      <c r="H47" s="11">
        <v>460.63</v>
      </c>
      <c r="I47" s="11">
        <v>460.63</v>
      </c>
      <c r="J47" s="12">
        <v>6.518799837762366E-3</v>
      </c>
    </row>
    <row r="48" spans="1:10" ht="24" customHeight="1" x14ac:dyDescent="0.2">
      <c r="A48" s="8" t="s">
        <v>115</v>
      </c>
      <c r="B48" s="10" t="s">
        <v>116</v>
      </c>
      <c r="C48" s="8" t="s">
        <v>16</v>
      </c>
      <c r="D48" s="8" t="s">
        <v>117</v>
      </c>
      <c r="E48" s="9" t="s">
        <v>73</v>
      </c>
      <c r="F48" s="10">
        <v>1</v>
      </c>
      <c r="G48" s="11">
        <v>2.65</v>
      </c>
      <c r="H48" s="11">
        <v>3.31</v>
      </c>
      <c r="I48" s="11">
        <v>3.31</v>
      </c>
      <c r="J48" s="12">
        <v>4.6842861869599096E-5</v>
      </c>
    </row>
    <row r="49" spans="1:10" ht="24" customHeight="1" x14ac:dyDescent="0.2">
      <c r="A49" s="8" t="s">
        <v>118</v>
      </c>
      <c r="B49" s="10" t="s">
        <v>119</v>
      </c>
      <c r="C49" s="8" t="s">
        <v>16</v>
      </c>
      <c r="D49" s="8" t="s">
        <v>120</v>
      </c>
      <c r="E49" s="9" t="s">
        <v>73</v>
      </c>
      <c r="F49" s="10">
        <v>1</v>
      </c>
      <c r="G49" s="11">
        <v>9.5500000000000007</v>
      </c>
      <c r="H49" s="11">
        <v>11.96</v>
      </c>
      <c r="I49" s="11">
        <v>11.96</v>
      </c>
      <c r="J49" s="12">
        <v>1.6925698729921608E-4</v>
      </c>
    </row>
    <row r="50" spans="1:10" ht="24" customHeight="1" x14ac:dyDescent="0.2">
      <c r="A50" s="4" t="s">
        <v>121</v>
      </c>
      <c r="B50" s="4"/>
      <c r="C50" s="4"/>
      <c r="D50" s="4" t="s">
        <v>122</v>
      </c>
      <c r="E50" s="4"/>
      <c r="F50" s="5"/>
      <c r="G50" s="4"/>
      <c r="H50" s="4"/>
      <c r="I50" s="6">
        <v>3324.71</v>
      </c>
      <c r="J50" s="7">
        <v>4.7051036642439523E-2</v>
      </c>
    </row>
    <row r="51" spans="1:10" ht="24" customHeight="1" x14ac:dyDescent="0.2">
      <c r="A51" s="8" t="s">
        <v>123</v>
      </c>
      <c r="B51" s="10" t="s">
        <v>124</v>
      </c>
      <c r="C51" s="8" t="s">
        <v>16</v>
      </c>
      <c r="D51" s="8" t="s">
        <v>125</v>
      </c>
      <c r="E51" s="9" t="s">
        <v>73</v>
      </c>
      <c r="F51" s="10">
        <v>5</v>
      </c>
      <c r="G51" s="11">
        <v>24.19</v>
      </c>
      <c r="H51" s="11">
        <v>30.29</v>
      </c>
      <c r="I51" s="11">
        <v>151.44999999999999</v>
      </c>
      <c r="J51" s="12">
        <v>2.1433085891694207E-3</v>
      </c>
    </row>
    <row r="52" spans="1:10" ht="24" customHeight="1" x14ac:dyDescent="0.2">
      <c r="A52" s="8" t="s">
        <v>126</v>
      </c>
      <c r="B52" s="10" t="s">
        <v>127</v>
      </c>
      <c r="C52" s="8" t="s">
        <v>16</v>
      </c>
      <c r="D52" s="8" t="s">
        <v>128</v>
      </c>
      <c r="E52" s="9" t="s">
        <v>73</v>
      </c>
      <c r="F52" s="10">
        <v>2</v>
      </c>
      <c r="G52" s="11">
        <v>28.22</v>
      </c>
      <c r="H52" s="11">
        <v>35.340000000000003</v>
      </c>
      <c r="I52" s="11">
        <v>70.680000000000007</v>
      </c>
      <c r="J52" s="12">
        <v>1.0002578480191131E-3</v>
      </c>
    </row>
    <row r="53" spans="1:10" ht="24" customHeight="1" x14ac:dyDescent="0.2">
      <c r="A53" s="8" t="s">
        <v>129</v>
      </c>
      <c r="B53" s="10" t="s">
        <v>130</v>
      </c>
      <c r="C53" s="8" t="s">
        <v>16</v>
      </c>
      <c r="D53" s="8" t="s">
        <v>131</v>
      </c>
      <c r="E53" s="9" t="s">
        <v>73</v>
      </c>
      <c r="F53" s="10">
        <v>2</v>
      </c>
      <c r="G53" s="11">
        <v>15.24</v>
      </c>
      <c r="H53" s="11">
        <v>19.079999999999998</v>
      </c>
      <c r="I53" s="11">
        <v>38.159999999999997</v>
      </c>
      <c r="J53" s="12">
        <v>5.4003734409181314E-4</v>
      </c>
    </row>
    <row r="54" spans="1:10" ht="24" customHeight="1" x14ac:dyDescent="0.2">
      <c r="A54" s="8" t="s">
        <v>132</v>
      </c>
      <c r="B54" s="10" t="s">
        <v>133</v>
      </c>
      <c r="C54" s="8" t="s">
        <v>134</v>
      </c>
      <c r="D54" s="8" t="s">
        <v>135</v>
      </c>
      <c r="E54" s="9" t="s">
        <v>136</v>
      </c>
      <c r="F54" s="10">
        <v>6</v>
      </c>
      <c r="G54" s="11">
        <v>37.58</v>
      </c>
      <c r="H54" s="11">
        <v>47.06</v>
      </c>
      <c r="I54" s="11">
        <v>282.36</v>
      </c>
      <c r="J54" s="12">
        <v>3.9959367001510572E-3</v>
      </c>
    </row>
    <row r="55" spans="1:10" ht="24" customHeight="1" x14ac:dyDescent="0.2">
      <c r="A55" s="8" t="s">
        <v>137</v>
      </c>
      <c r="B55" s="10" t="s">
        <v>138</v>
      </c>
      <c r="C55" s="8" t="s">
        <v>16</v>
      </c>
      <c r="D55" s="8" t="s">
        <v>135</v>
      </c>
      <c r="E55" s="9" t="s">
        <v>73</v>
      </c>
      <c r="F55" s="10">
        <v>2</v>
      </c>
      <c r="G55" s="11">
        <v>26.84</v>
      </c>
      <c r="H55" s="11">
        <v>33.61</v>
      </c>
      <c r="I55" s="11">
        <v>67.22</v>
      </c>
      <c r="J55" s="12">
        <v>9.512921978472662E-4</v>
      </c>
    </row>
    <row r="56" spans="1:10" ht="24" customHeight="1" x14ac:dyDescent="0.2">
      <c r="A56" s="8" t="s">
        <v>139</v>
      </c>
      <c r="B56" s="10" t="s">
        <v>140</v>
      </c>
      <c r="C56" s="8" t="s">
        <v>16</v>
      </c>
      <c r="D56" s="8" t="s">
        <v>141</v>
      </c>
      <c r="E56" s="9" t="s">
        <v>73</v>
      </c>
      <c r="F56" s="10">
        <v>17</v>
      </c>
      <c r="G56" s="11">
        <v>22.34</v>
      </c>
      <c r="H56" s="11">
        <v>27.98</v>
      </c>
      <c r="I56" s="11">
        <v>475.66</v>
      </c>
      <c r="J56" s="12">
        <v>6.7315032256475846E-3</v>
      </c>
    </row>
    <row r="57" spans="1:10" ht="24" customHeight="1" x14ac:dyDescent="0.2">
      <c r="A57" s="8" t="s">
        <v>142</v>
      </c>
      <c r="B57" s="10" t="s">
        <v>143</v>
      </c>
      <c r="C57" s="8" t="s">
        <v>16</v>
      </c>
      <c r="D57" s="8" t="s">
        <v>144</v>
      </c>
      <c r="E57" s="9" t="s">
        <v>145</v>
      </c>
      <c r="F57" s="10">
        <v>150</v>
      </c>
      <c r="G57" s="11">
        <v>7.18</v>
      </c>
      <c r="H57" s="11">
        <v>8.99</v>
      </c>
      <c r="I57" s="11">
        <v>1348.5</v>
      </c>
      <c r="J57" s="12">
        <v>1.908386683720676E-2</v>
      </c>
    </row>
    <row r="58" spans="1:10" ht="24" customHeight="1" x14ac:dyDescent="0.2">
      <c r="A58" s="8" t="s">
        <v>146</v>
      </c>
      <c r="B58" s="10" t="s">
        <v>147</v>
      </c>
      <c r="C58" s="8" t="s">
        <v>16</v>
      </c>
      <c r="D58" s="8" t="s">
        <v>148</v>
      </c>
      <c r="E58" s="9" t="s">
        <v>145</v>
      </c>
      <c r="F58" s="10">
        <v>50</v>
      </c>
      <c r="G58" s="11">
        <v>9.27</v>
      </c>
      <c r="H58" s="11">
        <v>11.61</v>
      </c>
      <c r="I58" s="11">
        <v>580.5</v>
      </c>
      <c r="J58" s="12">
        <v>8.2151907296985731E-3</v>
      </c>
    </row>
    <row r="59" spans="1:10" ht="24" customHeight="1" x14ac:dyDescent="0.2">
      <c r="A59" s="13" t="s">
        <v>149</v>
      </c>
      <c r="B59" s="10" t="s">
        <v>150</v>
      </c>
      <c r="C59" s="8" t="s">
        <v>151</v>
      </c>
      <c r="D59" s="8" t="s">
        <v>152</v>
      </c>
      <c r="E59" s="9" t="s">
        <v>73</v>
      </c>
      <c r="F59" s="10">
        <v>4</v>
      </c>
      <c r="G59" s="11">
        <v>15.53</v>
      </c>
      <c r="H59" s="11">
        <v>19.45</v>
      </c>
      <c r="I59" s="11">
        <v>77.8</v>
      </c>
      <c r="J59" s="12">
        <v>1.1010195327658034E-3</v>
      </c>
    </row>
    <row r="60" spans="1:10" ht="24" customHeight="1" x14ac:dyDescent="0.2">
      <c r="A60" s="13" t="s">
        <v>153</v>
      </c>
      <c r="B60" s="10" t="s">
        <v>154</v>
      </c>
      <c r="C60" s="8" t="s">
        <v>151</v>
      </c>
      <c r="D60" s="8" t="s">
        <v>155</v>
      </c>
      <c r="E60" s="9" t="s">
        <v>73</v>
      </c>
      <c r="F60" s="10">
        <v>6</v>
      </c>
      <c r="G60" s="11">
        <v>17.11</v>
      </c>
      <c r="H60" s="11">
        <v>21.43</v>
      </c>
      <c r="I60" s="11">
        <v>128.58000000000001</v>
      </c>
      <c r="J60" s="12">
        <v>1.8196541326867225E-3</v>
      </c>
    </row>
    <row r="61" spans="1:10" ht="36" customHeight="1" x14ac:dyDescent="0.2">
      <c r="A61" s="13" t="s">
        <v>156</v>
      </c>
      <c r="B61" s="10" t="s">
        <v>157</v>
      </c>
      <c r="C61" s="8" t="s">
        <v>151</v>
      </c>
      <c r="D61" s="8" t="s">
        <v>158</v>
      </c>
      <c r="E61" s="9" t="s">
        <v>73</v>
      </c>
      <c r="F61" s="10">
        <v>10</v>
      </c>
      <c r="G61" s="11">
        <v>8.2899999999999991</v>
      </c>
      <c r="H61" s="11">
        <v>10.38</v>
      </c>
      <c r="I61" s="11">
        <v>103.8</v>
      </c>
      <c r="J61" s="12">
        <v>1.4689695051554037E-3</v>
      </c>
    </row>
    <row r="62" spans="1:10" ht="24" customHeight="1" x14ac:dyDescent="0.2">
      <c r="A62" s="4" t="s">
        <v>159</v>
      </c>
      <c r="B62" s="4"/>
      <c r="C62" s="4"/>
      <c r="D62" s="4" t="s">
        <v>160</v>
      </c>
      <c r="E62" s="4"/>
      <c r="F62" s="5"/>
      <c r="G62" s="4"/>
      <c r="H62" s="4"/>
      <c r="I62" s="6">
        <v>2763.21</v>
      </c>
      <c r="J62" s="7">
        <v>3.9104732431025656E-2</v>
      </c>
    </row>
    <row r="63" spans="1:10" ht="24" customHeight="1" x14ac:dyDescent="0.2">
      <c r="A63" s="4" t="s">
        <v>161</v>
      </c>
      <c r="B63" s="4"/>
      <c r="C63" s="4"/>
      <c r="D63" s="4" t="s">
        <v>162</v>
      </c>
      <c r="E63" s="4"/>
      <c r="F63" s="5"/>
      <c r="G63" s="4"/>
      <c r="H63" s="4"/>
      <c r="I63" s="6">
        <v>470.04</v>
      </c>
      <c r="J63" s="7">
        <v>6.651969423923371E-3</v>
      </c>
    </row>
    <row r="64" spans="1:10" ht="24" customHeight="1" x14ac:dyDescent="0.2">
      <c r="A64" s="8" t="s">
        <v>163</v>
      </c>
      <c r="B64" s="10" t="s">
        <v>164</v>
      </c>
      <c r="C64" s="8" t="s">
        <v>16</v>
      </c>
      <c r="D64" s="8" t="s">
        <v>165</v>
      </c>
      <c r="E64" s="9" t="s">
        <v>166</v>
      </c>
      <c r="F64" s="10">
        <v>2</v>
      </c>
      <c r="G64" s="11">
        <v>130.09</v>
      </c>
      <c r="H64" s="11">
        <v>162.93</v>
      </c>
      <c r="I64" s="11">
        <v>325.86</v>
      </c>
      <c r="J64" s="12">
        <v>4.611545307802889E-3</v>
      </c>
    </row>
    <row r="65" spans="1:10" ht="24" customHeight="1" x14ac:dyDescent="0.2">
      <c r="A65" s="8" t="s">
        <v>167</v>
      </c>
      <c r="B65" s="10" t="s">
        <v>168</v>
      </c>
      <c r="C65" s="8" t="s">
        <v>16</v>
      </c>
      <c r="D65" s="8" t="s">
        <v>169</v>
      </c>
      <c r="E65" s="9" t="s">
        <v>73</v>
      </c>
      <c r="F65" s="10">
        <v>1</v>
      </c>
      <c r="G65" s="11">
        <v>115.12</v>
      </c>
      <c r="H65" s="11">
        <v>144.18</v>
      </c>
      <c r="I65" s="11">
        <v>144.18</v>
      </c>
      <c r="J65" s="12">
        <v>2.0404241161204825E-3</v>
      </c>
    </row>
    <row r="66" spans="1:10" ht="24" customHeight="1" x14ac:dyDescent="0.2">
      <c r="A66" s="4" t="s">
        <v>170</v>
      </c>
      <c r="B66" s="4"/>
      <c r="C66" s="4"/>
      <c r="D66" s="4" t="s">
        <v>171</v>
      </c>
      <c r="E66" s="4"/>
      <c r="F66" s="5"/>
      <c r="G66" s="4"/>
      <c r="H66" s="4"/>
      <c r="I66" s="6">
        <v>346.37</v>
      </c>
      <c r="J66" s="7">
        <v>4.9018012283302236E-3</v>
      </c>
    </row>
    <row r="67" spans="1:10" ht="24" customHeight="1" x14ac:dyDescent="0.2">
      <c r="A67" s="8" t="s">
        <v>172</v>
      </c>
      <c r="B67" s="10" t="s">
        <v>173</v>
      </c>
      <c r="C67" s="8" t="s">
        <v>16</v>
      </c>
      <c r="D67" s="8" t="s">
        <v>174</v>
      </c>
      <c r="E67" s="9" t="s">
        <v>166</v>
      </c>
      <c r="F67" s="10">
        <v>1</v>
      </c>
      <c r="G67" s="11">
        <v>153.51</v>
      </c>
      <c r="H67" s="11">
        <v>192.27</v>
      </c>
      <c r="I67" s="11">
        <v>192.27</v>
      </c>
      <c r="J67" s="12">
        <v>2.720990045821093E-3</v>
      </c>
    </row>
    <row r="68" spans="1:10" ht="24" customHeight="1" x14ac:dyDescent="0.2">
      <c r="A68" s="8" t="s">
        <v>175</v>
      </c>
      <c r="B68" s="10" t="s">
        <v>176</v>
      </c>
      <c r="C68" s="8" t="s">
        <v>16</v>
      </c>
      <c r="D68" s="8" t="s">
        <v>177</v>
      </c>
      <c r="E68" s="9" t="s">
        <v>145</v>
      </c>
      <c r="F68" s="10">
        <v>1</v>
      </c>
      <c r="G68" s="11">
        <v>35.880000000000003</v>
      </c>
      <c r="H68" s="11">
        <v>44.93</v>
      </c>
      <c r="I68" s="11">
        <v>44.93</v>
      </c>
      <c r="J68" s="12">
        <v>6.3584585613325902E-4</v>
      </c>
    </row>
    <row r="69" spans="1:10" ht="24" customHeight="1" x14ac:dyDescent="0.2">
      <c r="A69" s="8" t="s">
        <v>178</v>
      </c>
      <c r="B69" s="10" t="s">
        <v>179</v>
      </c>
      <c r="C69" s="8" t="s">
        <v>16</v>
      </c>
      <c r="D69" s="8" t="s">
        <v>180</v>
      </c>
      <c r="E69" s="9" t="s">
        <v>73</v>
      </c>
      <c r="F69" s="10">
        <v>3</v>
      </c>
      <c r="G69" s="11">
        <v>29.06</v>
      </c>
      <c r="H69" s="11">
        <v>36.39</v>
      </c>
      <c r="I69" s="11">
        <v>109.17</v>
      </c>
      <c r="J69" s="12">
        <v>1.5449653263758711E-3</v>
      </c>
    </row>
    <row r="70" spans="1:10" ht="24" customHeight="1" x14ac:dyDescent="0.2">
      <c r="A70" s="4" t="s">
        <v>181</v>
      </c>
      <c r="B70" s="4"/>
      <c r="C70" s="4"/>
      <c r="D70" s="4" t="s">
        <v>182</v>
      </c>
      <c r="E70" s="4"/>
      <c r="F70" s="5"/>
      <c r="G70" s="4"/>
      <c r="H70" s="4"/>
      <c r="I70" s="6">
        <v>1946.8</v>
      </c>
      <c r="J70" s="7">
        <v>2.755096177877206E-2</v>
      </c>
    </row>
    <row r="71" spans="1:10" ht="24" customHeight="1" x14ac:dyDescent="0.2">
      <c r="A71" s="8" t="s">
        <v>183</v>
      </c>
      <c r="B71" s="10" t="s">
        <v>184</v>
      </c>
      <c r="C71" s="8" t="s">
        <v>16</v>
      </c>
      <c r="D71" s="8" t="s">
        <v>185</v>
      </c>
      <c r="E71" s="9" t="s">
        <v>73</v>
      </c>
      <c r="F71" s="10">
        <v>1</v>
      </c>
      <c r="G71" s="11">
        <v>704.32</v>
      </c>
      <c r="H71" s="11">
        <v>882.16</v>
      </c>
      <c r="I71" s="11">
        <v>882.16</v>
      </c>
      <c r="J71" s="12">
        <v>1.2484259524738833E-2</v>
      </c>
    </row>
    <row r="72" spans="1:10" ht="24" customHeight="1" x14ac:dyDescent="0.2">
      <c r="A72" s="8" t="s">
        <v>186</v>
      </c>
      <c r="B72" s="10" t="s">
        <v>187</v>
      </c>
      <c r="C72" s="8" t="s">
        <v>16</v>
      </c>
      <c r="D72" s="8" t="s">
        <v>188</v>
      </c>
      <c r="E72" s="9" t="s">
        <v>73</v>
      </c>
      <c r="F72" s="10">
        <v>2</v>
      </c>
      <c r="G72" s="11">
        <v>32.22</v>
      </c>
      <c r="H72" s="11">
        <v>40.35</v>
      </c>
      <c r="I72" s="11">
        <v>80.7</v>
      </c>
      <c r="J72" s="12">
        <v>1.1420601066092588E-3</v>
      </c>
    </row>
    <row r="73" spans="1:10" ht="24" customHeight="1" x14ac:dyDescent="0.2">
      <c r="A73" s="8" t="s">
        <v>189</v>
      </c>
      <c r="B73" s="10" t="s">
        <v>190</v>
      </c>
      <c r="C73" s="8" t="s">
        <v>16</v>
      </c>
      <c r="D73" s="8" t="s">
        <v>191</v>
      </c>
      <c r="E73" s="9" t="s">
        <v>73</v>
      </c>
      <c r="F73" s="10">
        <v>2</v>
      </c>
      <c r="G73" s="11">
        <v>44.44</v>
      </c>
      <c r="H73" s="11">
        <v>55.66</v>
      </c>
      <c r="I73" s="11">
        <v>111.32</v>
      </c>
      <c r="J73" s="12">
        <v>1.5753919587080879E-3</v>
      </c>
    </row>
    <row r="74" spans="1:10" ht="24" customHeight="1" x14ac:dyDescent="0.2">
      <c r="A74" s="8" t="s">
        <v>192</v>
      </c>
      <c r="B74" s="10" t="s">
        <v>193</v>
      </c>
      <c r="C74" s="8" t="s">
        <v>16</v>
      </c>
      <c r="D74" s="8" t="s">
        <v>194</v>
      </c>
      <c r="E74" s="9" t="s">
        <v>73</v>
      </c>
      <c r="F74" s="10">
        <v>1</v>
      </c>
      <c r="G74" s="11">
        <v>234.16</v>
      </c>
      <c r="H74" s="11">
        <v>293.27999999999997</v>
      </c>
      <c r="I74" s="11">
        <v>293.27999999999997</v>
      </c>
      <c r="J74" s="12">
        <v>4.1504756885546897E-3</v>
      </c>
    </row>
    <row r="75" spans="1:10" ht="24" customHeight="1" x14ac:dyDescent="0.2">
      <c r="A75" s="8" t="s">
        <v>195</v>
      </c>
      <c r="B75" s="10" t="s">
        <v>196</v>
      </c>
      <c r="C75" s="8" t="s">
        <v>16</v>
      </c>
      <c r="D75" s="8" t="s">
        <v>197</v>
      </c>
      <c r="E75" s="9" t="s">
        <v>73</v>
      </c>
      <c r="F75" s="10">
        <v>2</v>
      </c>
      <c r="G75" s="11">
        <v>13.75</v>
      </c>
      <c r="H75" s="11">
        <v>17.22</v>
      </c>
      <c r="I75" s="11">
        <v>34.44</v>
      </c>
      <c r="J75" s="12">
        <v>4.8739219419607037E-4</v>
      </c>
    </row>
    <row r="76" spans="1:10" ht="24" customHeight="1" x14ac:dyDescent="0.2">
      <c r="A76" s="8" t="s">
        <v>198</v>
      </c>
      <c r="B76" s="10" t="s">
        <v>199</v>
      </c>
      <c r="C76" s="8" t="s">
        <v>16</v>
      </c>
      <c r="D76" s="8" t="s">
        <v>200</v>
      </c>
      <c r="E76" s="9" t="s">
        <v>73</v>
      </c>
      <c r="F76" s="10">
        <v>2</v>
      </c>
      <c r="G76" s="11">
        <v>20.239999999999998</v>
      </c>
      <c r="H76" s="11">
        <v>25.35</v>
      </c>
      <c r="I76" s="11">
        <v>50.7</v>
      </c>
      <c r="J76" s="12">
        <v>7.1750244615972024E-4</v>
      </c>
    </row>
    <row r="77" spans="1:10" ht="24" customHeight="1" x14ac:dyDescent="0.2">
      <c r="A77" s="8" t="s">
        <v>201</v>
      </c>
      <c r="B77" s="10" t="s">
        <v>202</v>
      </c>
      <c r="C77" s="8" t="s">
        <v>16</v>
      </c>
      <c r="D77" s="8" t="s">
        <v>203</v>
      </c>
      <c r="E77" s="9" t="s">
        <v>73</v>
      </c>
      <c r="F77" s="10">
        <v>2</v>
      </c>
      <c r="G77" s="11">
        <v>150.88999999999999</v>
      </c>
      <c r="H77" s="11">
        <v>188.98</v>
      </c>
      <c r="I77" s="11">
        <v>377.96</v>
      </c>
      <c r="J77" s="12">
        <v>5.3488604447835871E-3</v>
      </c>
    </row>
    <row r="78" spans="1:10" ht="24" customHeight="1" x14ac:dyDescent="0.2">
      <c r="A78" s="8" t="s">
        <v>204</v>
      </c>
      <c r="B78" s="10" t="s">
        <v>205</v>
      </c>
      <c r="C78" s="8" t="s">
        <v>16</v>
      </c>
      <c r="D78" s="8" t="s">
        <v>206</v>
      </c>
      <c r="E78" s="9" t="s">
        <v>73</v>
      </c>
      <c r="F78" s="10">
        <v>1</v>
      </c>
      <c r="G78" s="11">
        <v>92.81</v>
      </c>
      <c r="H78" s="11">
        <v>116.24</v>
      </c>
      <c r="I78" s="11">
        <v>116.24</v>
      </c>
      <c r="J78" s="12">
        <v>1.6450194150218124E-3</v>
      </c>
    </row>
    <row r="79" spans="1:10" ht="24" customHeight="1" x14ac:dyDescent="0.2">
      <c r="A79" s="4" t="s">
        <v>207</v>
      </c>
      <c r="B79" s="4"/>
      <c r="C79" s="4"/>
      <c r="D79" s="4" t="s">
        <v>208</v>
      </c>
      <c r="E79" s="4"/>
      <c r="F79" s="5"/>
      <c r="G79" s="4"/>
      <c r="H79" s="4"/>
      <c r="I79" s="6">
        <v>1054.6600000000001</v>
      </c>
      <c r="J79" s="7">
        <v>1.492546607232368E-2</v>
      </c>
    </row>
    <row r="80" spans="1:10" ht="24" customHeight="1" x14ac:dyDescent="0.2">
      <c r="A80" s="8" t="s">
        <v>209</v>
      </c>
      <c r="B80" s="10" t="s">
        <v>210</v>
      </c>
      <c r="C80" s="8" t="s">
        <v>16</v>
      </c>
      <c r="D80" s="8" t="s">
        <v>211</v>
      </c>
      <c r="E80" s="9" t="s">
        <v>18</v>
      </c>
      <c r="F80" s="10">
        <v>147.91999999999999</v>
      </c>
      <c r="G80" s="11">
        <v>5.7</v>
      </c>
      <c r="H80" s="11">
        <v>7.13</v>
      </c>
      <c r="I80" s="11">
        <v>1054.6600000000001</v>
      </c>
      <c r="J80" s="12">
        <v>1.492546607232368E-2</v>
      </c>
    </row>
    <row r="81" spans="1:10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25.5" x14ac:dyDescent="0.2">
      <c r="A82" s="59" t="s">
        <v>212</v>
      </c>
      <c r="B82" s="59"/>
      <c r="C82" s="59"/>
      <c r="D82" s="16" t="s">
        <v>213</v>
      </c>
      <c r="E82" s="15"/>
      <c r="F82" s="60" t="s">
        <v>214</v>
      </c>
      <c r="G82" s="59"/>
      <c r="H82" s="61">
        <v>56423.39</v>
      </c>
      <c r="I82" s="59"/>
      <c r="J82" s="59"/>
    </row>
    <row r="83" spans="1:10" x14ac:dyDescent="0.2">
      <c r="A83" s="59" t="s">
        <v>215</v>
      </c>
      <c r="B83" s="59"/>
      <c r="C83" s="59"/>
      <c r="D83" s="16" t="s">
        <v>216</v>
      </c>
      <c r="E83" s="15"/>
      <c r="F83" s="60" t="s">
        <v>217</v>
      </c>
      <c r="G83" s="59"/>
      <c r="H83" s="61">
        <v>14238.39</v>
      </c>
      <c r="I83" s="59"/>
      <c r="J83" s="59"/>
    </row>
    <row r="84" spans="1:10" x14ac:dyDescent="0.2">
      <c r="A84" s="59" t="s">
        <v>218</v>
      </c>
      <c r="B84" s="59"/>
      <c r="C84" s="59"/>
      <c r="D84" s="16" t="s">
        <v>219</v>
      </c>
      <c r="E84" s="15"/>
      <c r="F84" s="60" t="s">
        <v>220</v>
      </c>
      <c r="G84" s="59"/>
      <c r="H84" s="61">
        <v>70661.78</v>
      </c>
      <c r="I84" s="59"/>
      <c r="J84" s="59"/>
    </row>
    <row r="85" spans="1:10" x14ac:dyDescent="0.2">
      <c r="A85" s="88" t="s">
        <v>510</v>
      </c>
      <c r="B85" s="89"/>
      <c r="C85" s="89" t="s">
        <v>511</v>
      </c>
      <c r="D85" s="89"/>
      <c r="E85" s="89"/>
      <c r="F85" s="89"/>
      <c r="G85" s="89"/>
      <c r="H85" s="89"/>
      <c r="I85" s="89"/>
      <c r="J85" s="89"/>
    </row>
    <row r="86" spans="1:10" ht="69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x14ac:dyDescent="0.2">
      <c r="A87" s="62" t="s">
        <v>509</v>
      </c>
      <c r="B87" s="58"/>
      <c r="C87" s="58"/>
      <c r="D87" s="58"/>
      <c r="E87" s="58"/>
      <c r="F87" s="58"/>
      <c r="G87" s="58"/>
      <c r="H87" s="58"/>
      <c r="I87" s="58"/>
      <c r="J87" s="58"/>
    </row>
    <row r="88" spans="1:10" x14ac:dyDescent="0.2">
      <c r="D88" s="117" t="s">
        <v>513</v>
      </c>
      <c r="E88" s="117"/>
      <c r="F88" s="117"/>
    </row>
    <row r="89" spans="1:10" x14ac:dyDescent="0.2">
      <c r="D89" s="117" t="s">
        <v>514</v>
      </c>
      <c r="E89" s="117"/>
      <c r="F89" s="117"/>
    </row>
  </sheetData>
  <mergeCells count="25">
    <mergeCell ref="D88:F88"/>
    <mergeCell ref="D89:F89"/>
    <mergeCell ref="A84:C84"/>
    <mergeCell ref="F84:G84"/>
    <mergeCell ref="H84:J84"/>
    <mergeCell ref="A87:J87"/>
    <mergeCell ref="A1:J1"/>
    <mergeCell ref="A2:J2"/>
    <mergeCell ref="A3:B3"/>
    <mergeCell ref="D3:J3"/>
    <mergeCell ref="A4:B4"/>
    <mergeCell ref="D4:J4"/>
    <mergeCell ref="A5:B5"/>
    <mergeCell ref="D5:J5"/>
    <mergeCell ref="A6:B6"/>
    <mergeCell ref="D6:J6"/>
    <mergeCell ref="A85:B85"/>
    <mergeCell ref="C85:J85"/>
    <mergeCell ref="A7:J7"/>
    <mergeCell ref="A82:C82"/>
    <mergeCell ref="F82:G82"/>
    <mergeCell ref="H82:J82"/>
    <mergeCell ref="A83:C83"/>
    <mergeCell ref="F83:G83"/>
    <mergeCell ref="H83:J83"/>
  </mergeCells>
  <pageMargins left="0.51181102362204722" right="0.51181102362204722" top="1.4566929133858268" bottom="0.98425196850393704" header="0.51181102362204722" footer="0.51181102362204722"/>
  <pageSetup paperSize="9" scale="64" fitToHeight="0" orientation="portrait" r:id="rId1"/>
  <headerFooter>
    <oddHeader xml:space="preserve">&amp;L&amp;G&amp;C&amp;"Arial,Negrito"&amp;12CNPJ: 19.732.628/0001-00         
End.: TRAVESSA PADRE JOSE DE ANCHIETA, 381 CENTRO – IPIXUNA DO PARÁ         
Telefone: (91) 99127-2761         
E-mail: grupojadao@gmail.com         
</oddHeader>
    <oddFooter>&amp;L &amp;R&amp;P/&amp;N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736A3-6EE6-4895-982F-30401852790C}">
  <sheetPr>
    <pageSetUpPr fitToPage="1"/>
  </sheetPr>
  <dimension ref="A1:K30"/>
  <sheetViews>
    <sheetView showOutlineSymbols="0" view="pageLayout" topLeftCell="A16" zoomScaleNormal="100" workbookViewId="0">
      <selection activeCell="B33" sqref="B33"/>
    </sheetView>
  </sheetViews>
  <sheetFormatPr defaultRowHeight="14.25" x14ac:dyDescent="0.2"/>
  <cols>
    <col min="1" max="1" width="25.75" customWidth="1"/>
    <col min="2" max="2" width="60" bestFit="1" customWidth="1"/>
    <col min="3" max="3" width="20" bestFit="1" customWidth="1"/>
    <col min="4" max="30" width="12" bestFit="1" customWidth="1"/>
  </cols>
  <sheetData>
    <row r="1" spans="1:11" s="51" customFormat="1" ht="16.5" customHeight="1" thickBot="1" x14ac:dyDescent="0.3">
      <c r="A1" s="93"/>
      <c r="B1" s="93"/>
      <c r="C1" s="93"/>
      <c r="D1" s="93"/>
      <c r="E1" s="93"/>
      <c r="F1" s="93"/>
      <c r="G1" s="93"/>
      <c r="H1"/>
      <c r="I1"/>
      <c r="J1"/>
      <c r="K1"/>
    </row>
    <row r="2" spans="1:11" ht="15.75" x14ac:dyDescent="0.2">
      <c r="A2" s="94" t="s">
        <v>502</v>
      </c>
      <c r="B2" s="95"/>
      <c r="C2" s="95"/>
      <c r="D2" s="95"/>
      <c r="E2" s="95"/>
      <c r="F2" s="95"/>
      <c r="G2" s="96"/>
    </row>
    <row r="3" spans="1:11" ht="16.5" thickBot="1" x14ac:dyDescent="0.25">
      <c r="A3" s="97" t="s">
        <v>503</v>
      </c>
      <c r="B3" s="98"/>
      <c r="C3" s="98"/>
      <c r="D3" s="98"/>
      <c r="E3" s="98"/>
      <c r="F3" s="98"/>
      <c r="G3" s="99"/>
    </row>
    <row r="4" spans="1:11" ht="24" customHeight="1" x14ac:dyDescent="0.2">
      <c r="A4" s="47" t="s">
        <v>504</v>
      </c>
      <c r="B4" s="71" t="s">
        <v>508</v>
      </c>
      <c r="C4" s="72"/>
      <c r="D4" s="72"/>
      <c r="E4" s="72"/>
      <c r="F4" s="72"/>
      <c r="G4" s="73"/>
    </row>
    <row r="5" spans="1:11" ht="24" customHeight="1" x14ac:dyDescent="0.2">
      <c r="A5" s="48" t="s">
        <v>0</v>
      </c>
      <c r="B5" s="76">
        <v>0.2525</v>
      </c>
      <c r="C5" s="81"/>
      <c r="D5" s="81"/>
      <c r="E5" s="81"/>
      <c r="F5" s="81"/>
      <c r="G5" s="82"/>
    </row>
    <row r="6" spans="1:11" ht="24" customHeight="1" x14ac:dyDescent="0.2">
      <c r="A6" s="49" t="s">
        <v>505</v>
      </c>
      <c r="B6" s="76">
        <v>0.47939999999999999</v>
      </c>
      <c r="C6" s="81"/>
      <c r="D6" s="81"/>
      <c r="E6" s="81"/>
      <c r="F6" s="81"/>
      <c r="G6" s="82"/>
    </row>
    <row r="7" spans="1:11" ht="24" customHeight="1" thickBot="1" x14ac:dyDescent="0.25">
      <c r="A7" s="50" t="s">
        <v>506</v>
      </c>
      <c r="B7" s="85">
        <v>0.87480000000000002</v>
      </c>
      <c r="C7" s="86"/>
      <c r="D7" s="86"/>
      <c r="E7" s="86"/>
      <c r="F7" s="86"/>
      <c r="G7" s="87"/>
    </row>
    <row r="8" spans="1:11" ht="15" x14ac:dyDescent="0.25">
      <c r="A8" s="91" t="s">
        <v>256</v>
      </c>
      <c r="B8" s="58"/>
      <c r="C8" s="58"/>
      <c r="D8" s="58"/>
      <c r="E8" s="58"/>
      <c r="F8" s="58"/>
      <c r="G8" s="58"/>
    </row>
    <row r="9" spans="1:11" ht="15" x14ac:dyDescent="0.2">
      <c r="A9" s="26" t="s">
        <v>2</v>
      </c>
      <c r="B9" s="26" t="s">
        <v>5</v>
      </c>
      <c r="C9" s="25" t="s">
        <v>255</v>
      </c>
      <c r="D9" s="25" t="s">
        <v>254</v>
      </c>
      <c r="E9" s="25" t="s">
        <v>253</v>
      </c>
      <c r="F9" s="25" t="s">
        <v>252</v>
      </c>
    </row>
    <row r="10" spans="1:11" ht="24" customHeight="1" thickBot="1" x14ac:dyDescent="0.25">
      <c r="A10" s="24" t="s">
        <v>12</v>
      </c>
      <c r="B10" s="24" t="s">
        <v>13</v>
      </c>
      <c r="C10" s="23" t="s">
        <v>251</v>
      </c>
      <c r="D10" s="22" t="s">
        <v>251</v>
      </c>
      <c r="E10" s="23" t="s">
        <v>237</v>
      </c>
      <c r="F10" s="23" t="s">
        <v>237</v>
      </c>
    </row>
    <row r="11" spans="1:11" ht="24" customHeight="1" thickTop="1" thickBot="1" x14ac:dyDescent="0.25">
      <c r="A11" s="24" t="s">
        <v>19</v>
      </c>
      <c r="B11" s="24" t="s">
        <v>20</v>
      </c>
      <c r="C11" s="23" t="s">
        <v>250</v>
      </c>
      <c r="D11" s="22" t="s">
        <v>250</v>
      </c>
      <c r="E11" s="23" t="s">
        <v>237</v>
      </c>
      <c r="F11" s="23" t="s">
        <v>237</v>
      </c>
    </row>
    <row r="12" spans="1:11" ht="24" customHeight="1" thickTop="1" thickBot="1" x14ac:dyDescent="0.25">
      <c r="A12" s="24" t="s">
        <v>37</v>
      </c>
      <c r="B12" s="24" t="s">
        <v>38</v>
      </c>
      <c r="C12" s="23" t="s">
        <v>249</v>
      </c>
      <c r="D12" s="22" t="s">
        <v>249</v>
      </c>
      <c r="E12" s="23" t="s">
        <v>237</v>
      </c>
      <c r="F12" s="23" t="s">
        <v>237</v>
      </c>
    </row>
    <row r="13" spans="1:11" ht="24" customHeight="1" thickTop="1" thickBot="1" x14ac:dyDescent="0.25">
      <c r="A13" s="24" t="s">
        <v>42</v>
      </c>
      <c r="B13" s="24" t="s">
        <v>43</v>
      </c>
      <c r="C13" s="23" t="s">
        <v>248</v>
      </c>
      <c r="D13" s="22" t="s">
        <v>248</v>
      </c>
      <c r="E13" s="23" t="s">
        <v>237</v>
      </c>
      <c r="F13" s="23" t="s">
        <v>237</v>
      </c>
    </row>
    <row r="14" spans="1:11" ht="24" customHeight="1" thickTop="1" thickBot="1" x14ac:dyDescent="0.25">
      <c r="A14" s="24" t="s">
        <v>50</v>
      </c>
      <c r="B14" s="24" t="s">
        <v>51</v>
      </c>
      <c r="C14" s="23" t="s">
        <v>247</v>
      </c>
      <c r="D14" s="22" t="s">
        <v>246</v>
      </c>
      <c r="E14" s="22" t="s">
        <v>246</v>
      </c>
      <c r="F14" s="23" t="s">
        <v>237</v>
      </c>
    </row>
    <row r="15" spans="1:11" ht="24" customHeight="1" thickTop="1" thickBot="1" x14ac:dyDescent="0.25">
      <c r="A15" s="24" t="s">
        <v>55</v>
      </c>
      <c r="B15" s="24" t="s">
        <v>56</v>
      </c>
      <c r="C15" s="23" t="s">
        <v>245</v>
      </c>
      <c r="D15" s="23" t="s">
        <v>237</v>
      </c>
      <c r="E15" s="22" t="s">
        <v>245</v>
      </c>
      <c r="F15" s="23" t="s">
        <v>237</v>
      </c>
    </row>
    <row r="16" spans="1:11" ht="24" customHeight="1" thickTop="1" thickBot="1" x14ac:dyDescent="0.25">
      <c r="A16" s="24" t="s">
        <v>68</v>
      </c>
      <c r="B16" s="24" t="s">
        <v>69</v>
      </c>
      <c r="C16" s="23" t="s">
        <v>244</v>
      </c>
      <c r="D16" s="23" t="s">
        <v>237</v>
      </c>
      <c r="E16" s="22" t="s">
        <v>243</v>
      </c>
      <c r="F16" s="22" t="s">
        <v>243</v>
      </c>
    </row>
    <row r="17" spans="1:7" ht="24" customHeight="1" thickTop="1" thickBot="1" x14ac:dyDescent="0.25">
      <c r="A17" s="24" t="s">
        <v>77</v>
      </c>
      <c r="B17" s="24" t="s">
        <v>78</v>
      </c>
      <c r="C17" s="23" t="s">
        <v>242</v>
      </c>
      <c r="D17" s="23" t="s">
        <v>237</v>
      </c>
      <c r="E17" s="22" t="s">
        <v>241</v>
      </c>
      <c r="F17" s="22" t="s">
        <v>241</v>
      </c>
    </row>
    <row r="18" spans="1:7" ht="24" customHeight="1" thickTop="1" thickBot="1" x14ac:dyDescent="0.25">
      <c r="A18" s="24" t="s">
        <v>92</v>
      </c>
      <c r="B18" s="24" t="s">
        <v>93</v>
      </c>
      <c r="C18" s="23" t="s">
        <v>240</v>
      </c>
      <c r="D18" s="23" t="s">
        <v>237</v>
      </c>
      <c r="E18" s="23" t="s">
        <v>237</v>
      </c>
      <c r="F18" s="22" t="s">
        <v>240</v>
      </c>
    </row>
    <row r="19" spans="1:7" ht="24" customHeight="1" thickTop="1" thickBot="1" x14ac:dyDescent="0.25">
      <c r="A19" s="24" t="s">
        <v>108</v>
      </c>
      <c r="B19" s="24" t="s">
        <v>109</v>
      </c>
      <c r="C19" s="23" t="s">
        <v>239</v>
      </c>
      <c r="D19" s="23" t="s">
        <v>237</v>
      </c>
      <c r="E19" s="23" t="s">
        <v>237</v>
      </c>
      <c r="F19" s="22" t="s">
        <v>239</v>
      </c>
    </row>
    <row r="20" spans="1:7" ht="24" customHeight="1" thickTop="1" thickBot="1" x14ac:dyDescent="0.25">
      <c r="A20" s="24" t="s">
        <v>159</v>
      </c>
      <c r="B20" s="24" t="s">
        <v>160</v>
      </c>
      <c r="C20" s="23" t="s">
        <v>238</v>
      </c>
      <c r="D20" s="23" t="s">
        <v>237</v>
      </c>
      <c r="E20" s="23" t="s">
        <v>237</v>
      </c>
      <c r="F20" s="22" t="s">
        <v>238</v>
      </c>
    </row>
    <row r="21" spans="1:7" ht="24" customHeight="1" thickTop="1" thickBot="1" x14ac:dyDescent="0.25">
      <c r="A21" s="24" t="s">
        <v>207</v>
      </c>
      <c r="B21" s="24" t="s">
        <v>208</v>
      </c>
      <c r="C21" s="23" t="s">
        <v>236</v>
      </c>
      <c r="D21" s="23" t="s">
        <v>237</v>
      </c>
      <c r="E21" s="23" t="s">
        <v>237</v>
      </c>
      <c r="F21" s="22" t="s">
        <v>236</v>
      </c>
    </row>
    <row r="22" spans="1:7" ht="15" thickTop="1" x14ac:dyDescent="0.2">
      <c r="A22" s="100" t="s">
        <v>235</v>
      </c>
      <c r="B22" s="100"/>
      <c r="C22" s="21"/>
      <c r="D22" s="20" t="s">
        <v>227</v>
      </c>
      <c r="E22" s="20" t="s">
        <v>234</v>
      </c>
      <c r="F22" s="20" t="s">
        <v>233</v>
      </c>
    </row>
    <row r="23" spans="1:7" x14ac:dyDescent="0.2">
      <c r="A23" s="100" t="s">
        <v>232</v>
      </c>
      <c r="B23" s="100"/>
      <c r="C23" s="21"/>
      <c r="D23" s="20" t="s">
        <v>231</v>
      </c>
      <c r="E23" s="20" t="s">
        <v>230</v>
      </c>
      <c r="F23" s="20" t="s">
        <v>229</v>
      </c>
    </row>
    <row r="24" spans="1:7" x14ac:dyDescent="0.2">
      <c r="A24" s="100" t="s">
        <v>228</v>
      </c>
      <c r="B24" s="100"/>
      <c r="C24" s="21"/>
      <c r="D24" s="20" t="s">
        <v>227</v>
      </c>
      <c r="E24" s="20" t="s">
        <v>226</v>
      </c>
      <c r="F24" s="20" t="s">
        <v>225</v>
      </c>
    </row>
    <row r="25" spans="1:7" x14ac:dyDescent="0.2">
      <c r="A25" s="100" t="s">
        <v>224</v>
      </c>
      <c r="B25" s="100"/>
      <c r="C25" s="21"/>
      <c r="D25" s="20" t="s">
        <v>223</v>
      </c>
      <c r="E25" s="20" t="s">
        <v>222</v>
      </c>
      <c r="F25" s="20" t="s">
        <v>221</v>
      </c>
    </row>
    <row r="26" spans="1:7" ht="16.5" customHeight="1" x14ac:dyDescent="0.2">
      <c r="A26" s="55" t="s">
        <v>510</v>
      </c>
      <c r="B26" s="92" t="s">
        <v>511</v>
      </c>
      <c r="C26" s="92"/>
      <c r="D26" s="92"/>
      <c r="E26" s="92"/>
      <c r="F26" s="92"/>
      <c r="G26" s="19"/>
    </row>
    <row r="27" spans="1:7" ht="60" customHeight="1" x14ac:dyDescent="0.2">
      <c r="A27" s="18"/>
      <c r="B27" s="18"/>
      <c r="C27" s="18"/>
      <c r="D27" s="18"/>
      <c r="E27" s="18"/>
      <c r="F27" s="18"/>
      <c r="G27" s="18"/>
    </row>
    <row r="28" spans="1:7" x14ac:dyDescent="0.2">
      <c r="A28" s="90" t="s">
        <v>512</v>
      </c>
      <c r="B28" s="58"/>
      <c r="C28" s="58"/>
      <c r="D28" s="58"/>
      <c r="E28" s="58"/>
      <c r="F28" s="58"/>
      <c r="G28" s="58"/>
    </row>
    <row r="29" spans="1:7" x14ac:dyDescent="0.2">
      <c r="B29" s="117" t="s">
        <v>513</v>
      </c>
      <c r="C29" s="117"/>
      <c r="D29" s="117"/>
    </row>
    <row r="30" spans="1:7" x14ac:dyDescent="0.2">
      <c r="B30" s="117" t="s">
        <v>514</v>
      </c>
      <c r="C30" s="117"/>
      <c r="D30" s="117"/>
    </row>
  </sheetData>
  <mergeCells count="16">
    <mergeCell ref="B29:D29"/>
    <mergeCell ref="B30:D30"/>
    <mergeCell ref="A28:G28"/>
    <mergeCell ref="A8:G8"/>
    <mergeCell ref="B7:G7"/>
    <mergeCell ref="B26:F26"/>
    <mergeCell ref="A1:G1"/>
    <mergeCell ref="A2:G2"/>
    <mergeCell ref="A3:G3"/>
    <mergeCell ref="B4:G4"/>
    <mergeCell ref="B5:G5"/>
    <mergeCell ref="B6:G6"/>
    <mergeCell ref="A22:B22"/>
    <mergeCell ref="A23:B23"/>
    <mergeCell ref="A24:B24"/>
    <mergeCell ref="A25:B25"/>
  </mergeCells>
  <pageMargins left="0.51181102362204722" right="0.51181102362204722" top="1.3385826771653544" bottom="0.98425196850393704" header="0.51181102362204722" footer="0.51181102362204722"/>
  <pageSetup paperSize="8" scale="81" fitToHeight="0" orientation="portrait" r:id="rId1"/>
  <headerFooter>
    <oddHeader xml:space="preserve">&amp;L &amp;G&amp;C&amp;"Arial,Negrito"CNPJ: 19.732.628/0001-00         
End.: TRAVESSA PADRE JOSE DE ANCHIETA, 381 CENTRO – IPIXUNA DO PARÁ         
Telefone: (91) 99127-2761         
E-mail: grupojadao@gmail.com         </oddHeader>
    <oddFooter>&amp;L &amp;R&amp;P/&amp;N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ADFB6-5F8B-4CC7-8A52-F4A25995F173}">
  <sheetPr>
    <pageSetUpPr fitToPage="1"/>
  </sheetPr>
  <dimension ref="A1:J553"/>
  <sheetViews>
    <sheetView showOutlineSymbols="0" view="pageLayout" topLeftCell="A541" zoomScale="85" zoomScaleNormal="85" zoomScalePageLayoutView="85" workbookViewId="0">
      <selection activeCell="E558" sqref="E558"/>
    </sheetView>
  </sheetViews>
  <sheetFormatPr defaultRowHeight="14.25" x14ac:dyDescent="0.2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9" width="12" bestFit="1" customWidth="1"/>
    <col min="10" max="11" width="14" bestFit="1" customWidth="1"/>
  </cols>
  <sheetData>
    <row r="1" spans="1:10" ht="16.5" thickBot="1" x14ac:dyDescent="0.25">
      <c r="A1" s="108" t="s">
        <v>502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ht="16.5" thickBot="1" x14ac:dyDescent="0.25">
      <c r="A2" s="108" t="s">
        <v>503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0" x14ac:dyDescent="0.2">
      <c r="A3" s="47" t="s">
        <v>504</v>
      </c>
      <c r="B3" s="111" t="s">
        <v>507</v>
      </c>
      <c r="C3" s="111"/>
      <c r="D3" s="111"/>
      <c r="E3" s="111"/>
      <c r="F3" s="111"/>
      <c r="G3" s="111"/>
      <c r="H3" s="111"/>
      <c r="I3" s="111"/>
      <c r="J3" s="112"/>
    </row>
    <row r="4" spans="1:10" x14ac:dyDescent="0.2">
      <c r="A4" s="48" t="s">
        <v>0</v>
      </c>
      <c r="B4" s="113">
        <v>0.2525</v>
      </c>
      <c r="C4" s="113"/>
      <c r="D4" s="113"/>
      <c r="E4" s="113"/>
      <c r="F4" s="113"/>
      <c r="G4" s="113"/>
      <c r="H4" s="113"/>
      <c r="I4" s="113"/>
      <c r="J4" s="114"/>
    </row>
    <row r="5" spans="1:10" ht="15" x14ac:dyDescent="0.2">
      <c r="A5" s="49" t="s">
        <v>505</v>
      </c>
      <c r="B5" s="113">
        <v>0.47939999999999999</v>
      </c>
      <c r="C5" s="113"/>
      <c r="D5" s="113"/>
      <c r="E5" s="113"/>
      <c r="F5" s="113"/>
      <c r="G5" s="113"/>
      <c r="H5" s="113"/>
      <c r="I5" s="113"/>
      <c r="J5" s="114"/>
    </row>
    <row r="6" spans="1:10" ht="15.75" thickBot="1" x14ac:dyDescent="0.25">
      <c r="A6" s="50" t="s">
        <v>506</v>
      </c>
      <c r="B6" s="115">
        <v>0.87480000000000002</v>
      </c>
      <c r="C6" s="115"/>
      <c r="D6" s="115"/>
      <c r="E6" s="115"/>
      <c r="F6" s="115"/>
      <c r="G6" s="115"/>
      <c r="H6" s="115"/>
      <c r="I6" s="115"/>
      <c r="J6" s="116"/>
    </row>
    <row r="7" spans="1:10" ht="15" x14ac:dyDescent="0.25">
      <c r="A7" s="91" t="s">
        <v>501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30" customHeight="1" x14ac:dyDescent="0.25">
      <c r="A8" s="91" t="s">
        <v>500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8" customHeight="1" x14ac:dyDescent="0.2">
      <c r="A9" s="26" t="s">
        <v>14</v>
      </c>
      <c r="B9" s="25" t="s">
        <v>3</v>
      </c>
      <c r="C9" s="26" t="s">
        <v>4</v>
      </c>
      <c r="D9" s="26" t="s">
        <v>5</v>
      </c>
      <c r="E9" s="106" t="s">
        <v>270</v>
      </c>
      <c r="F9" s="106"/>
      <c r="G9" s="41" t="s">
        <v>6</v>
      </c>
      <c r="H9" s="25" t="s">
        <v>7</v>
      </c>
      <c r="I9" s="25" t="s">
        <v>8</v>
      </c>
      <c r="J9" s="25" t="s">
        <v>10</v>
      </c>
    </row>
    <row r="10" spans="1:10" ht="24" customHeight="1" x14ac:dyDescent="0.2">
      <c r="A10" s="39" t="s">
        <v>269</v>
      </c>
      <c r="B10" s="40" t="s">
        <v>15</v>
      </c>
      <c r="C10" s="39" t="s">
        <v>16</v>
      </c>
      <c r="D10" s="39" t="s">
        <v>17</v>
      </c>
      <c r="E10" s="103" t="s">
        <v>237</v>
      </c>
      <c r="F10" s="103"/>
      <c r="G10" s="38" t="s">
        <v>18</v>
      </c>
      <c r="H10" s="37">
        <v>1</v>
      </c>
      <c r="I10" s="36">
        <v>174.84</v>
      </c>
      <c r="J10" s="36">
        <v>174.84</v>
      </c>
    </row>
    <row r="11" spans="1:10" ht="24" customHeight="1" x14ac:dyDescent="0.2">
      <c r="A11" s="45" t="s">
        <v>296</v>
      </c>
      <c r="B11" s="46" t="s">
        <v>355</v>
      </c>
      <c r="C11" s="45" t="s">
        <v>16</v>
      </c>
      <c r="D11" s="45" t="s">
        <v>354</v>
      </c>
      <c r="E11" s="107" t="s">
        <v>237</v>
      </c>
      <c r="F11" s="107"/>
      <c r="G11" s="44" t="s">
        <v>262</v>
      </c>
      <c r="H11" s="43">
        <v>1</v>
      </c>
      <c r="I11" s="42">
        <v>14.6</v>
      </c>
      <c r="J11" s="42">
        <v>14.6</v>
      </c>
    </row>
    <row r="12" spans="1:10" ht="24" customHeight="1" x14ac:dyDescent="0.2">
      <c r="A12" s="45" t="s">
        <v>296</v>
      </c>
      <c r="B12" s="46" t="s">
        <v>338</v>
      </c>
      <c r="C12" s="45" t="s">
        <v>16</v>
      </c>
      <c r="D12" s="45" t="s">
        <v>337</v>
      </c>
      <c r="E12" s="107" t="s">
        <v>237</v>
      </c>
      <c r="F12" s="107"/>
      <c r="G12" s="44" t="s">
        <v>262</v>
      </c>
      <c r="H12" s="43">
        <v>1</v>
      </c>
      <c r="I12" s="42">
        <v>14.6</v>
      </c>
      <c r="J12" s="42">
        <v>14.6</v>
      </c>
    </row>
    <row r="13" spans="1:10" ht="24" customHeight="1" x14ac:dyDescent="0.2">
      <c r="A13" s="45" t="s">
        <v>296</v>
      </c>
      <c r="B13" s="46" t="s">
        <v>274</v>
      </c>
      <c r="C13" s="45" t="s">
        <v>16</v>
      </c>
      <c r="D13" s="45" t="s">
        <v>273</v>
      </c>
      <c r="E13" s="107" t="s">
        <v>237</v>
      </c>
      <c r="F13" s="107"/>
      <c r="G13" s="44" t="s">
        <v>262</v>
      </c>
      <c r="H13" s="43">
        <v>1</v>
      </c>
      <c r="I13" s="42">
        <v>10.57</v>
      </c>
      <c r="J13" s="42">
        <v>10.57</v>
      </c>
    </row>
    <row r="14" spans="1:10" ht="24" customHeight="1" x14ac:dyDescent="0.2">
      <c r="A14" s="34" t="s">
        <v>266</v>
      </c>
      <c r="B14" s="35" t="s">
        <v>499</v>
      </c>
      <c r="C14" s="34" t="s">
        <v>16</v>
      </c>
      <c r="D14" s="34" t="s">
        <v>498</v>
      </c>
      <c r="E14" s="104" t="s">
        <v>299</v>
      </c>
      <c r="F14" s="104"/>
      <c r="G14" s="33" t="s">
        <v>452</v>
      </c>
      <c r="H14" s="32">
        <v>0.2</v>
      </c>
      <c r="I14" s="31">
        <v>18.399999999999999</v>
      </c>
      <c r="J14" s="31">
        <v>3.68</v>
      </c>
    </row>
    <row r="15" spans="1:10" ht="24" customHeight="1" x14ac:dyDescent="0.2">
      <c r="A15" s="34" t="s">
        <v>266</v>
      </c>
      <c r="B15" s="35" t="s">
        <v>497</v>
      </c>
      <c r="C15" s="34" t="s">
        <v>16</v>
      </c>
      <c r="D15" s="34" t="s">
        <v>496</v>
      </c>
      <c r="E15" s="104" t="s">
        <v>299</v>
      </c>
      <c r="F15" s="104"/>
      <c r="G15" s="33" t="s">
        <v>478</v>
      </c>
      <c r="H15" s="32">
        <v>0.2</v>
      </c>
      <c r="I15" s="31">
        <v>152</v>
      </c>
      <c r="J15" s="31">
        <v>30.4</v>
      </c>
    </row>
    <row r="16" spans="1:10" ht="24" customHeight="1" x14ac:dyDescent="0.2">
      <c r="A16" s="34" t="s">
        <v>266</v>
      </c>
      <c r="B16" s="35" t="s">
        <v>495</v>
      </c>
      <c r="C16" s="34" t="s">
        <v>16</v>
      </c>
      <c r="D16" s="34" t="s">
        <v>494</v>
      </c>
      <c r="E16" s="104" t="s">
        <v>299</v>
      </c>
      <c r="F16" s="104"/>
      <c r="G16" s="33" t="s">
        <v>478</v>
      </c>
      <c r="H16" s="32">
        <v>0.1</v>
      </c>
      <c r="I16" s="31">
        <v>252</v>
      </c>
      <c r="J16" s="31">
        <v>25.2</v>
      </c>
    </row>
    <row r="17" spans="1:10" ht="24" customHeight="1" x14ac:dyDescent="0.2">
      <c r="A17" s="34" t="s">
        <v>266</v>
      </c>
      <c r="B17" s="35" t="s">
        <v>493</v>
      </c>
      <c r="C17" s="34" t="s">
        <v>16</v>
      </c>
      <c r="D17" s="34" t="s">
        <v>492</v>
      </c>
      <c r="E17" s="104" t="s">
        <v>299</v>
      </c>
      <c r="F17" s="104"/>
      <c r="G17" s="33" t="s">
        <v>435</v>
      </c>
      <c r="H17" s="32">
        <v>0.01</v>
      </c>
      <c r="I17" s="31">
        <v>144.75</v>
      </c>
      <c r="J17" s="31">
        <v>1.44</v>
      </c>
    </row>
    <row r="18" spans="1:10" ht="24" customHeight="1" x14ac:dyDescent="0.2">
      <c r="A18" s="34" t="s">
        <v>266</v>
      </c>
      <c r="B18" s="35" t="s">
        <v>441</v>
      </c>
      <c r="C18" s="34" t="s">
        <v>16</v>
      </c>
      <c r="D18" s="34" t="s">
        <v>440</v>
      </c>
      <c r="E18" s="104" t="s">
        <v>299</v>
      </c>
      <c r="F18" s="104"/>
      <c r="G18" s="33" t="s">
        <v>435</v>
      </c>
      <c r="H18" s="32">
        <v>0.15</v>
      </c>
      <c r="I18" s="31">
        <v>106.9</v>
      </c>
      <c r="J18" s="31">
        <v>16.03</v>
      </c>
    </row>
    <row r="19" spans="1:10" ht="24" customHeight="1" x14ac:dyDescent="0.2">
      <c r="A19" s="34" t="s">
        <v>266</v>
      </c>
      <c r="B19" s="35" t="s">
        <v>491</v>
      </c>
      <c r="C19" s="34" t="s">
        <v>16</v>
      </c>
      <c r="D19" s="34" t="s">
        <v>490</v>
      </c>
      <c r="E19" s="104" t="s">
        <v>299</v>
      </c>
      <c r="F19" s="104"/>
      <c r="G19" s="33" t="s">
        <v>489</v>
      </c>
      <c r="H19" s="32">
        <v>0.55000000000000004</v>
      </c>
      <c r="I19" s="31">
        <v>106.04</v>
      </c>
      <c r="J19" s="31">
        <v>58.32</v>
      </c>
    </row>
    <row r="20" spans="1:10" ht="25.5" x14ac:dyDescent="0.2">
      <c r="A20" s="30"/>
      <c r="B20" s="30"/>
      <c r="C20" s="30"/>
      <c r="D20" s="30"/>
      <c r="E20" s="30" t="s">
        <v>261</v>
      </c>
      <c r="F20" s="29">
        <v>21.2129294</v>
      </c>
      <c r="G20" s="30" t="s">
        <v>260</v>
      </c>
      <c r="H20" s="29">
        <v>18.559999999999999</v>
      </c>
      <c r="I20" s="30" t="s">
        <v>259</v>
      </c>
      <c r="J20" s="29">
        <v>39.770000000000003</v>
      </c>
    </row>
    <row r="21" spans="1:10" x14ac:dyDescent="0.2">
      <c r="A21" s="30"/>
      <c r="B21" s="30"/>
      <c r="C21" s="30"/>
      <c r="D21" s="30"/>
      <c r="E21" s="30" t="s">
        <v>258</v>
      </c>
      <c r="F21" s="29">
        <v>44.14</v>
      </c>
      <c r="G21" s="30"/>
      <c r="H21" s="105" t="s">
        <v>257</v>
      </c>
      <c r="I21" s="105"/>
      <c r="J21" s="29">
        <v>218.98</v>
      </c>
    </row>
    <row r="22" spans="1:10" ht="0.95" customHeight="1" thickTop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8" customHeight="1" x14ac:dyDescent="0.2">
      <c r="A23" s="26" t="s">
        <v>21</v>
      </c>
      <c r="B23" s="25" t="s">
        <v>3</v>
      </c>
      <c r="C23" s="26" t="s">
        <v>4</v>
      </c>
      <c r="D23" s="26" t="s">
        <v>5</v>
      </c>
      <c r="E23" s="106" t="s">
        <v>270</v>
      </c>
      <c r="F23" s="106"/>
      <c r="G23" s="41" t="s">
        <v>6</v>
      </c>
      <c r="H23" s="25" t="s">
        <v>7</v>
      </c>
      <c r="I23" s="25" t="s">
        <v>8</v>
      </c>
      <c r="J23" s="25" t="s">
        <v>10</v>
      </c>
    </row>
    <row r="24" spans="1:10" ht="24" customHeight="1" x14ac:dyDescent="0.2">
      <c r="A24" s="39" t="s">
        <v>269</v>
      </c>
      <c r="B24" s="40" t="s">
        <v>22</v>
      </c>
      <c r="C24" s="39" t="s">
        <v>16</v>
      </c>
      <c r="D24" s="39" t="s">
        <v>23</v>
      </c>
      <c r="E24" s="103" t="s">
        <v>237</v>
      </c>
      <c r="F24" s="103"/>
      <c r="G24" s="38" t="s">
        <v>18</v>
      </c>
      <c r="H24" s="37">
        <v>1</v>
      </c>
      <c r="I24" s="36">
        <v>7.6</v>
      </c>
      <c r="J24" s="36">
        <v>7.6</v>
      </c>
    </row>
    <row r="25" spans="1:10" ht="24" customHeight="1" x14ac:dyDescent="0.2">
      <c r="A25" s="45" t="s">
        <v>296</v>
      </c>
      <c r="B25" s="46" t="s">
        <v>274</v>
      </c>
      <c r="C25" s="45" t="s">
        <v>16</v>
      </c>
      <c r="D25" s="45" t="s">
        <v>273</v>
      </c>
      <c r="E25" s="107" t="s">
        <v>237</v>
      </c>
      <c r="F25" s="107"/>
      <c r="G25" s="44" t="s">
        <v>262</v>
      </c>
      <c r="H25" s="43">
        <v>0.65</v>
      </c>
      <c r="I25" s="42">
        <v>10.57</v>
      </c>
      <c r="J25" s="42">
        <v>6.87</v>
      </c>
    </row>
    <row r="26" spans="1:10" ht="24" customHeight="1" x14ac:dyDescent="0.2">
      <c r="A26" s="45" t="s">
        <v>296</v>
      </c>
      <c r="B26" s="46" t="s">
        <v>342</v>
      </c>
      <c r="C26" s="45" t="s">
        <v>16</v>
      </c>
      <c r="D26" s="45" t="s">
        <v>341</v>
      </c>
      <c r="E26" s="107" t="s">
        <v>237</v>
      </c>
      <c r="F26" s="107"/>
      <c r="G26" s="44" t="s">
        <v>262</v>
      </c>
      <c r="H26" s="43">
        <v>0.05</v>
      </c>
      <c r="I26" s="42">
        <v>14.6</v>
      </c>
      <c r="J26" s="42">
        <v>0.73</v>
      </c>
    </row>
    <row r="27" spans="1:10" ht="25.5" x14ac:dyDescent="0.2">
      <c r="A27" s="30"/>
      <c r="B27" s="30"/>
      <c r="C27" s="30"/>
      <c r="D27" s="30"/>
      <c r="E27" s="30" t="s">
        <v>261</v>
      </c>
      <c r="F27" s="29">
        <v>4.0537657350117344</v>
      </c>
      <c r="G27" s="30" t="s">
        <v>260</v>
      </c>
      <c r="H27" s="29">
        <v>3.55</v>
      </c>
      <c r="I27" s="30" t="s">
        <v>259</v>
      </c>
      <c r="J27" s="29">
        <v>7.6</v>
      </c>
    </row>
    <row r="28" spans="1:10" ht="15" thickBot="1" x14ac:dyDescent="0.25">
      <c r="A28" s="30"/>
      <c r="B28" s="30"/>
      <c r="C28" s="30"/>
      <c r="D28" s="30"/>
      <c r="E28" s="30" t="s">
        <v>258</v>
      </c>
      <c r="F28" s="29">
        <v>1.91</v>
      </c>
      <c r="G28" s="30"/>
      <c r="H28" s="105" t="s">
        <v>257</v>
      </c>
      <c r="I28" s="105"/>
      <c r="J28" s="29">
        <v>9.51</v>
      </c>
    </row>
    <row r="29" spans="1:10" ht="0.95" customHeight="1" thickTop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18" customHeight="1" x14ac:dyDescent="0.2">
      <c r="A30" s="26" t="s">
        <v>24</v>
      </c>
      <c r="B30" s="25" t="s">
        <v>3</v>
      </c>
      <c r="C30" s="26" t="s">
        <v>4</v>
      </c>
      <c r="D30" s="26" t="s">
        <v>5</v>
      </c>
      <c r="E30" s="106" t="s">
        <v>270</v>
      </c>
      <c r="F30" s="106"/>
      <c r="G30" s="41" t="s">
        <v>6</v>
      </c>
      <c r="H30" s="25" t="s">
        <v>7</v>
      </c>
      <c r="I30" s="25" t="s">
        <v>8</v>
      </c>
      <c r="J30" s="25" t="s">
        <v>10</v>
      </c>
    </row>
    <row r="31" spans="1:10" ht="24" customHeight="1" x14ac:dyDescent="0.2">
      <c r="A31" s="39" t="s">
        <v>269</v>
      </c>
      <c r="B31" s="40" t="s">
        <v>25</v>
      </c>
      <c r="C31" s="39" t="s">
        <v>16</v>
      </c>
      <c r="D31" s="39" t="s">
        <v>26</v>
      </c>
      <c r="E31" s="103" t="s">
        <v>237</v>
      </c>
      <c r="F31" s="103"/>
      <c r="G31" s="38" t="s">
        <v>27</v>
      </c>
      <c r="H31" s="37">
        <v>1</v>
      </c>
      <c r="I31" s="36">
        <v>249.44</v>
      </c>
      <c r="J31" s="36">
        <v>249.44</v>
      </c>
    </row>
    <row r="32" spans="1:10" ht="24" customHeight="1" x14ac:dyDescent="0.2">
      <c r="A32" s="45" t="s">
        <v>296</v>
      </c>
      <c r="B32" s="46" t="s">
        <v>342</v>
      </c>
      <c r="C32" s="45" t="s">
        <v>16</v>
      </c>
      <c r="D32" s="45" t="s">
        <v>341</v>
      </c>
      <c r="E32" s="107" t="s">
        <v>237</v>
      </c>
      <c r="F32" s="107"/>
      <c r="G32" s="44" t="s">
        <v>262</v>
      </c>
      <c r="H32" s="43">
        <v>2.0699999999999998</v>
      </c>
      <c r="I32" s="42">
        <v>14.6</v>
      </c>
      <c r="J32" s="42">
        <v>30.22</v>
      </c>
    </row>
    <row r="33" spans="1:10" ht="24" customHeight="1" x14ac:dyDescent="0.2">
      <c r="A33" s="45" t="s">
        <v>296</v>
      </c>
      <c r="B33" s="46" t="s">
        <v>274</v>
      </c>
      <c r="C33" s="45" t="s">
        <v>16</v>
      </c>
      <c r="D33" s="45" t="s">
        <v>273</v>
      </c>
      <c r="E33" s="107" t="s">
        <v>237</v>
      </c>
      <c r="F33" s="107"/>
      <c r="G33" s="44" t="s">
        <v>262</v>
      </c>
      <c r="H33" s="43">
        <v>20.74</v>
      </c>
      <c r="I33" s="42">
        <v>10.57</v>
      </c>
      <c r="J33" s="42">
        <v>219.22</v>
      </c>
    </row>
    <row r="34" spans="1:10" ht="25.5" x14ac:dyDescent="0.2">
      <c r="A34" s="30"/>
      <c r="B34" s="30"/>
      <c r="C34" s="30"/>
      <c r="D34" s="30"/>
      <c r="E34" s="30" t="s">
        <v>261</v>
      </c>
      <c r="F34" s="29">
        <v>133.04885854491147</v>
      </c>
      <c r="G34" s="30" t="s">
        <v>260</v>
      </c>
      <c r="H34" s="29">
        <v>116.39</v>
      </c>
      <c r="I34" s="30" t="s">
        <v>259</v>
      </c>
      <c r="J34" s="29">
        <v>249.44</v>
      </c>
    </row>
    <row r="35" spans="1:10" ht="15" thickBot="1" x14ac:dyDescent="0.25">
      <c r="A35" s="30"/>
      <c r="B35" s="30"/>
      <c r="C35" s="30"/>
      <c r="D35" s="30"/>
      <c r="E35" s="30" t="s">
        <v>258</v>
      </c>
      <c r="F35" s="29">
        <v>62.98</v>
      </c>
      <c r="G35" s="30"/>
      <c r="H35" s="105" t="s">
        <v>257</v>
      </c>
      <c r="I35" s="105"/>
      <c r="J35" s="29">
        <v>312.42</v>
      </c>
    </row>
    <row r="36" spans="1:10" ht="0.95" customHeight="1" thickTop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8" customHeight="1" x14ac:dyDescent="0.2">
      <c r="A37" s="26" t="s">
        <v>28</v>
      </c>
      <c r="B37" s="25" t="s">
        <v>3</v>
      </c>
      <c r="C37" s="26" t="s">
        <v>4</v>
      </c>
      <c r="D37" s="26" t="s">
        <v>5</v>
      </c>
      <c r="E37" s="106" t="s">
        <v>270</v>
      </c>
      <c r="F37" s="106"/>
      <c r="G37" s="41" t="s">
        <v>6</v>
      </c>
      <c r="H37" s="25" t="s">
        <v>7</v>
      </c>
      <c r="I37" s="25" t="s">
        <v>8</v>
      </c>
      <c r="J37" s="25" t="s">
        <v>10</v>
      </c>
    </row>
    <row r="38" spans="1:10" ht="24" customHeight="1" x14ac:dyDescent="0.2">
      <c r="A38" s="39" t="s">
        <v>269</v>
      </c>
      <c r="B38" s="40" t="s">
        <v>29</v>
      </c>
      <c r="C38" s="39" t="s">
        <v>16</v>
      </c>
      <c r="D38" s="39" t="s">
        <v>30</v>
      </c>
      <c r="E38" s="103" t="s">
        <v>237</v>
      </c>
      <c r="F38" s="103"/>
      <c r="G38" s="38" t="s">
        <v>18</v>
      </c>
      <c r="H38" s="37">
        <v>1</v>
      </c>
      <c r="I38" s="36">
        <v>5.75</v>
      </c>
      <c r="J38" s="36">
        <v>5.75</v>
      </c>
    </row>
    <row r="39" spans="1:10" ht="24" customHeight="1" x14ac:dyDescent="0.2">
      <c r="A39" s="45" t="s">
        <v>296</v>
      </c>
      <c r="B39" s="46" t="s">
        <v>274</v>
      </c>
      <c r="C39" s="45" t="s">
        <v>16</v>
      </c>
      <c r="D39" s="45" t="s">
        <v>273</v>
      </c>
      <c r="E39" s="107" t="s">
        <v>237</v>
      </c>
      <c r="F39" s="107"/>
      <c r="G39" s="44" t="s">
        <v>262</v>
      </c>
      <c r="H39" s="43">
        <v>0.49</v>
      </c>
      <c r="I39" s="42">
        <v>10.57</v>
      </c>
      <c r="J39" s="42">
        <v>5.17</v>
      </c>
    </row>
    <row r="40" spans="1:10" ht="24" customHeight="1" x14ac:dyDescent="0.2">
      <c r="A40" s="45" t="s">
        <v>296</v>
      </c>
      <c r="B40" s="46" t="s">
        <v>338</v>
      </c>
      <c r="C40" s="45" t="s">
        <v>16</v>
      </c>
      <c r="D40" s="45" t="s">
        <v>337</v>
      </c>
      <c r="E40" s="107" t="s">
        <v>237</v>
      </c>
      <c r="F40" s="107"/>
      <c r="G40" s="44" t="s">
        <v>262</v>
      </c>
      <c r="H40" s="43">
        <v>0.04</v>
      </c>
      <c r="I40" s="42">
        <v>14.6</v>
      </c>
      <c r="J40" s="42">
        <v>0.57999999999999996</v>
      </c>
    </row>
    <row r="41" spans="1:10" ht="25.5" x14ac:dyDescent="0.2">
      <c r="A41" s="30"/>
      <c r="B41" s="30"/>
      <c r="C41" s="30"/>
      <c r="D41" s="30"/>
      <c r="E41" s="30" t="s">
        <v>261</v>
      </c>
      <c r="F41" s="29">
        <v>3.0669938126733518</v>
      </c>
      <c r="G41" s="30" t="s">
        <v>260</v>
      </c>
      <c r="H41" s="29">
        <v>2.68</v>
      </c>
      <c r="I41" s="30" t="s">
        <v>259</v>
      </c>
      <c r="J41" s="29">
        <v>5.75</v>
      </c>
    </row>
    <row r="42" spans="1:10" ht="15" thickBot="1" x14ac:dyDescent="0.25">
      <c r="A42" s="30"/>
      <c r="B42" s="30"/>
      <c r="C42" s="30"/>
      <c r="D42" s="30"/>
      <c r="E42" s="30" t="s">
        <v>258</v>
      </c>
      <c r="F42" s="29">
        <v>1.45</v>
      </c>
      <c r="G42" s="30"/>
      <c r="H42" s="105" t="s">
        <v>257</v>
      </c>
      <c r="I42" s="105"/>
      <c r="J42" s="29">
        <v>7.2</v>
      </c>
    </row>
    <row r="43" spans="1:10" ht="0.95" customHeight="1" thickTop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8" customHeight="1" x14ac:dyDescent="0.2">
      <c r="A44" s="26" t="s">
        <v>31</v>
      </c>
      <c r="B44" s="25" t="s">
        <v>3</v>
      </c>
      <c r="C44" s="26" t="s">
        <v>4</v>
      </c>
      <c r="D44" s="26" t="s">
        <v>5</v>
      </c>
      <c r="E44" s="106" t="s">
        <v>270</v>
      </c>
      <c r="F44" s="106"/>
      <c r="G44" s="41" t="s">
        <v>6</v>
      </c>
      <c r="H44" s="25" t="s">
        <v>7</v>
      </c>
      <c r="I44" s="25" t="s">
        <v>8</v>
      </c>
      <c r="J44" s="25" t="s">
        <v>10</v>
      </c>
    </row>
    <row r="45" spans="1:10" ht="24" customHeight="1" x14ac:dyDescent="0.2">
      <c r="A45" s="39" t="s">
        <v>269</v>
      </c>
      <c r="B45" s="40" t="s">
        <v>32</v>
      </c>
      <c r="C45" s="39" t="s">
        <v>16</v>
      </c>
      <c r="D45" s="39" t="s">
        <v>33</v>
      </c>
      <c r="E45" s="103" t="s">
        <v>237</v>
      </c>
      <c r="F45" s="103"/>
      <c r="G45" s="38" t="s">
        <v>18</v>
      </c>
      <c r="H45" s="37">
        <v>1</v>
      </c>
      <c r="I45" s="36">
        <v>6.7</v>
      </c>
      <c r="J45" s="36">
        <v>6.7</v>
      </c>
    </row>
    <row r="46" spans="1:10" ht="24" customHeight="1" x14ac:dyDescent="0.2">
      <c r="A46" s="45" t="s">
        <v>296</v>
      </c>
      <c r="B46" s="46" t="s">
        <v>355</v>
      </c>
      <c r="C46" s="45" t="s">
        <v>16</v>
      </c>
      <c r="D46" s="45" t="s">
        <v>354</v>
      </c>
      <c r="E46" s="107" t="s">
        <v>237</v>
      </c>
      <c r="F46" s="107"/>
      <c r="G46" s="44" t="s">
        <v>262</v>
      </c>
      <c r="H46" s="43">
        <v>0.3</v>
      </c>
      <c r="I46" s="42">
        <v>14.6</v>
      </c>
      <c r="J46" s="42">
        <v>4.38</v>
      </c>
    </row>
    <row r="47" spans="1:10" ht="24" customHeight="1" x14ac:dyDescent="0.2">
      <c r="A47" s="45" t="s">
        <v>296</v>
      </c>
      <c r="B47" s="46" t="s">
        <v>274</v>
      </c>
      <c r="C47" s="45" t="s">
        <v>16</v>
      </c>
      <c r="D47" s="45" t="s">
        <v>273</v>
      </c>
      <c r="E47" s="107" t="s">
        <v>237</v>
      </c>
      <c r="F47" s="107"/>
      <c r="G47" s="44" t="s">
        <v>262</v>
      </c>
      <c r="H47" s="43">
        <v>0.22</v>
      </c>
      <c r="I47" s="42">
        <v>10.57</v>
      </c>
      <c r="J47" s="42">
        <v>2.3199999999999998</v>
      </c>
    </row>
    <row r="48" spans="1:10" ht="25.5" x14ac:dyDescent="0.2">
      <c r="A48" s="30"/>
      <c r="B48" s="30"/>
      <c r="C48" s="30"/>
      <c r="D48" s="30"/>
      <c r="E48" s="30" t="s">
        <v>261</v>
      </c>
      <c r="F48" s="29">
        <v>3.5737145295498185</v>
      </c>
      <c r="G48" s="30" t="s">
        <v>260</v>
      </c>
      <c r="H48" s="29">
        <v>3.13</v>
      </c>
      <c r="I48" s="30" t="s">
        <v>259</v>
      </c>
      <c r="J48" s="29">
        <v>6.7</v>
      </c>
    </row>
    <row r="49" spans="1:10" ht="15" thickBot="1" x14ac:dyDescent="0.25">
      <c r="A49" s="30"/>
      <c r="B49" s="30"/>
      <c r="C49" s="30"/>
      <c r="D49" s="30"/>
      <c r="E49" s="30" t="s">
        <v>258</v>
      </c>
      <c r="F49" s="29">
        <v>1.69</v>
      </c>
      <c r="G49" s="30"/>
      <c r="H49" s="105" t="s">
        <v>257</v>
      </c>
      <c r="I49" s="105"/>
      <c r="J49" s="29">
        <v>8.39</v>
      </c>
    </row>
    <row r="50" spans="1:10" ht="0.95" customHeight="1" thickTop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8" customHeight="1" x14ac:dyDescent="0.2">
      <c r="A51" s="26" t="s">
        <v>34</v>
      </c>
      <c r="B51" s="25" t="s">
        <v>3</v>
      </c>
      <c r="C51" s="26" t="s">
        <v>4</v>
      </c>
      <c r="D51" s="26" t="s">
        <v>5</v>
      </c>
      <c r="E51" s="106" t="s">
        <v>270</v>
      </c>
      <c r="F51" s="106"/>
      <c r="G51" s="41" t="s">
        <v>6</v>
      </c>
      <c r="H51" s="25" t="s">
        <v>7</v>
      </c>
      <c r="I51" s="25" t="s">
        <v>8</v>
      </c>
      <c r="J51" s="25" t="s">
        <v>10</v>
      </c>
    </row>
    <row r="52" spans="1:10" ht="24" customHeight="1" x14ac:dyDescent="0.2">
      <c r="A52" s="39" t="s">
        <v>269</v>
      </c>
      <c r="B52" s="40" t="s">
        <v>35</v>
      </c>
      <c r="C52" s="39" t="s">
        <v>16</v>
      </c>
      <c r="D52" s="39" t="s">
        <v>36</v>
      </c>
      <c r="E52" s="103" t="s">
        <v>237</v>
      </c>
      <c r="F52" s="103"/>
      <c r="G52" s="38" t="s">
        <v>18</v>
      </c>
      <c r="H52" s="37">
        <v>1</v>
      </c>
      <c r="I52" s="36">
        <v>9.4700000000000006</v>
      </c>
      <c r="J52" s="36">
        <v>9.4700000000000006</v>
      </c>
    </row>
    <row r="53" spans="1:10" ht="24" customHeight="1" x14ac:dyDescent="0.2">
      <c r="A53" s="45" t="s">
        <v>296</v>
      </c>
      <c r="B53" s="46" t="s">
        <v>274</v>
      </c>
      <c r="C53" s="45" t="s">
        <v>16</v>
      </c>
      <c r="D53" s="45" t="s">
        <v>273</v>
      </c>
      <c r="E53" s="107" t="s">
        <v>237</v>
      </c>
      <c r="F53" s="107"/>
      <c r="G53" s="44" t="s">
        <v>262</v>
      </c>
      <c r="H53" s="43">
        <v>0.8</v>
      </c>
      <c r="I53" s="42">
        <v>10.57</v>
      </c>
      <c r="J53" s="42">
        <v>8.4499999999999993</v>
      </c>
    </row>
    <row r="54" spans="1:10" ht="24" customHeight="1" x14ac:dyDescent="0.2">
      <c r="A54" s="45" t="s">
        <v>296</v>
      </c>
      <c r="B54" s="46" t="s">
        <v>268</v>
      </c>
      <c r="C54" s="45" t="s">
        <v>16</v>
      </c>
      <c r="D54" s="45" t="s">
        <v>267</v>
      </c>
      <c r="E54" s="107" t="s">
        <v>237</v>
      </c>
      <c r="F54" s="107"/>
      <c r="G54" s="44" t="s">
        <v>262</v>
      </c>
      <c r="H54" s="43">
        <v>7.0000000000000007E-2</v>
      </c>
      <c r="I54" s="42">
        <v>14.6</v>
      </c>
      <c r="J54" s="42">
        <v>1.02</v>
      </c>
    </row>
    <row r="55" spans="1:10" ht="25.5" x14ac:dyDescent="0.2">
      <c r="A55" s="30"/>
      <c r="B55" s="30"/>
      <c r="C55" s="30"/>
      <c r="D55" s="30"/>
      <c r="E55" s="30" t="s">
        <v>261</v>
      </c>
      <c r="F55" s="29">
        <v>5.051205461915937</v>
      </c>
      <c r="G55" s="30" t="s">
        <v>260</v>
      </c>
      <c r="H55" s="29">
        <v>4.42</v>
      </c>
      <c r="I55" s="30" t="s">
        <v>259</v>
      </c>
      <c r="J55" s="29">
        <v>9.4699999999999989</v>
      </c>
    </row>
    <row r="56" spans="1:10" ht="15" thickBot="1" x14ac:dyDescent="0.25">
      <c r="A56" s="30"/>
      <c r="B56" s="30"/>
      <c r="C56" s="30"/>
      <c r="D56" s="30"/>
      <c r="E56" s="30" t="s">
        <v>258</v>
      </c>
      <c r="F56" s="29">
        <v>2.39</v>
      </c>
      <c r="G56" s="30"/>
      <c r="H56" s="105" t="s">
        <v>257</v>
      </c>
      <c r="I56" s="105"/>
      <c r="J56" s="29">
        <v>11.86</v>
      </c>
    </row>
    <row r="57" spans="1:10" ht="0.95" customHeight="1" thickTop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8" customHeight="1" x14ac:dyDescent="0.2">
      <c r="A58" s="26" t="s">
        <v>39</v>
      </c>
      <c r="B58" s="25" t="s">
        <v>3</v>
      </c>
      <c r="C58" s="26" t="s">
        <v>4</v>
      </c>
      <c r="D58" s="26" t="s">
        <v>5</v>
      </c>
      <c r="E58" s="106" t="s">
        <v>270</v>
      </c>
      <c r="F58" s="106"/>
      <c r="G58" s="41" t="s">
        <v>6</v>
      </c>
      <c r="H58" s="25" t="s">
        <v>7</v>
      </c>
      <c r="I58" s="25" t="s">
        <v>8</v>
      </c>
      <c r="J58" s="25" t="s">
        <v>10</v>
      </c>
    </row>
    <row r="59" spans="1:10" ht="24" customHeight="1" x14ac:dyDescent="0.2">
      <c r="A59" s="39" t="s">
        <v>269</v>
      </c>
      <c r="B59" s="40" t="s">
        <v>40</v>
      </c>
      <c r="C59" s="39" t="s">
        <v>16</v>
      </c>
      <c r="D59" s="39" t="s">
        <v>41</v>
      </c>
      <c r="E59" s="103" t="s">
        <v>237</v>
      </c>
      <c r="F59" s="103"/>
      <c r="G59" s="38" t="s">
        <v>18</v>
      </c>
      <c r="H59" s="37">
        <v>1</v>
      </c>
      <c r="I59" s="36">
        <v>65.06</v>
      </c>
      <c r="J59" s="36">
        <v>65.06</v>
      </c>
    </row>
    <row r="60" spans="1:10" ht="24" customHeight="1" x14ac:dyDescent="0.2">
      <c r="A60" s="45" t="s">
        <v>296</v>
      </c>
      <c r="B60" s="46" t="s">
        <v>342</v>
      </c>
      <c r="C60" s="45" t="s">
        <v>16</v>
      </c>
      <c r="D60" s="45" t="s">
        <v>341</v>
      </c>
      <c r="E60" s="107" t="s">
        <v>237</v>
      </c>
      <c r="F60" s="107"/>
      <c r="G60" s="44" t="s">
        <v>262</v>
      </c>
      <c r="H60" s="43">
        <v>1</v>
      </c>
      <c r="I60" s="42">
        <v>14.6</v>
      </c>
      <c r="J60" s="42">
        <v>14.6</v>
      </c>
    </row>
    <row r="61" spans="1:10" ht="24" customHeight="1" x14ac:dyDescent="0.2">
      <c r="A61" s="45" t="s">
        <v>296</v>
      </c>
      <c r="B61" s="46" t="s">
        <v>274</v>
      </c>
      <c r="C61" s="45" t="s">
        <v>16</v>
      </c>
      <c r="D61" s="45" t="s">
        <v>273</v>
      </c>
      <c r="E61" s="107" t="s">
        <v>237</v>
      </c>
      <c r="F61" s="107"/>
      <c r="G61" s="44" t="s">
        <v>262</v>
      </c>
      <c r="H61" s="43">
        <v>1</v>
      </c>
      <c r="I61" s="42">
        <v>10.57</v>
      </c>
      <c r="J61" s="42">
        <v>10.57</v>
      </c>
    </row>
    <row r="62" spans="1:10" ht="24" customHeight="1" x14ac:dyDescent="0.2">
      <c r="A62" s="45" t="s">
        <v>296</v>
      </c>
      <c r="B62" s="46" t="s">
        <v>365</v>
      </c>
      <c r="C62" s="45" t="s">
        <v>16</v>
      </c>
      <c r="D62" s="45" t="s">
        <v>364</v>
      </c>
      <c r="E62" s="107" t="s">
        <v>237</v>
      </c>
      <c r="F62" s="107"/>
      <c r="G62" s="44" t="s">
        <v>27</v>
      </c>
      <c r="H62" s="43">
        <v>2.5000000000000001E-2</v>
      </c>
      <c r="I62" s="42">
        <v>412.48</v>
      </c>
      <c r="J62" s="42">
        <v>10.31</v>
      </c>
    </row>
    <row r="63" spans="1:10" ht="24" customHeight="1" x14ac:dyDescent="0.2">
      <c r="A63" s="34" t="s">
        <v>266</v>
      </c>
      <c r="B63" s="35" t="s">
        <v>488</v>
      </c>
      <c r="C63" s="34" t="s">
        <v>16</v>
      </c>
      <c r="D63" s="34" t="s">
        <v>487</v>
      </c>
      <c r="E63" s="104" t="s">
        <v>299</v>
      </c>
      <c r="F63" s="104"/>
      <c r="G63" s="33" t="s">
        <v>73</v>
      </c>
      <c r="H63" s="32">
        <v>34</v>
      </c>
      <c r="I63" s="31">
        <v>0.87</v>
      </c>
      <c r="J63" s="31">
        <v>29.58</v>
      </c>
    </row>
    <row r="64" spans="1:10" ht="25.5" x14ac:dyDescent="0.2">
      <c r="A64" s="30"/>
      <c r="B64" s="30"/>
      <c r="C64" s="30"/>
      <c r="D64" s="30"/>
      <c r="E64" s="30" t="s">
        <v>261</v>
      </c>
      <c r="F64" s="29">
        <v>15.116279069767442</v>
      </c>
      <c r="G64" s="30" t="s">
        <v>260</v>
      </c>
      <c r="H64" s="29">
        <v>13.22</v>
      </c>
      <c r="I64" s="30" t="s">
        <v>259</v>
      </c>
      <c r="J64" s="29">
        <v>28.34</v>
      </c>
    </row>
    <row r="65" spans="1:10" ht="15" thickBot="1" x14ac:dyDescent="0.25">
      <c r="A65" s="30"/>
      <c r="B65" s="30"/>
      <c r="C65" s="30"/>
      <c r="D65" s="30"/>
      <c r="E65" s="30" t="s">
        <v>258</v>
      </c>
      <c r="F65" s="29">
        <v>16.420000000000002</v>
      </c>
      <c r="G65" s="30"/>
      <c r="H65" s="105" t="s">
        <v>257</v>
      </c>
      <c r="I65" s="105"/>
      <c r="J65" s="29">
        <v>81.48</v>
      </c>
    </row>
    <row r="66" spans="1:10" ht="0.95" customHeight="1" thickTop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8" customHeight="1" x14ac:dyDescent="0.2">
      <c r="A67" s="26" t="s">
        <v>44</v>
      </c>
      <c r="B67" s="25" t="s">
        <v>3</v>
      </c>
      <c r="C67" s="26" t="s">
        <v>4</v>
      </c>
      <c r="D67" s="26" t="s">
        <v>5</v>
      </c>
      <c r="E67" s="106" t="s">
        <v>270</v>
      </c>
      <c r="F67" s="106"/>
      <c r="G67" s="41" t="s">
        <v>6</v>
      </c>
      <c r="H67" s="25" t="s">
        <v>7</v>
      </c>
      <c r="I67" s="25" t="s">
        <v>8</v>
      </c>
      <c r="J67" s="25" t="s">
        <v>10</v>
      </c>
    </row>
    <row r="68" spans="1:10" ht="24" customHeight="1" x14ac:dyDescent="0.2">
      <c r="A68" s="39" t="s">
        <v>269</v>
      </c>
      <c r="B68" s="40" t="s">
        <v>45</v>
      </c>
      <c r="C68" s="39" t="s">
        <v>16</v>
      </c>
      <c r="D68" s="39" t="s">
        <v>46</v>
      </c>
      <c r="E68" s="103" t="s">
        <v>237</v>
      </c>
      <c r="F68" s="103"/>
      <c r="G68" s="38" t="s">
        <v>18</v>
      </c>
      <c r="H68" s="37">
        <v>1</v>
      </c>
      <c r="I68" s="36">
        <v>52.02</v>
      </c>
      <c r="J68" s="36">
        <v>52.02</v>
      </c>
    </row>
    <row r="69" spans="1:10" ht="24" customHeight="1" x14ac:dyDescent="0.2">
      <c r="A69" s="45" t="s">
        <v>296</v>
      </c>
      <c r="B69" s="46" t="s">
        <v>355</v>
      </c>
      <c r="C69" s="45" t="s">
        <v>16</v>
      </c>
      <c r="D69" s="45" t="s">
        <v>354</v>
      </c>
      <c r="E69" s="107" t="s">
        <v>237</v>
      </c>
      <c r="F69" s="107"/>
      <c r="G69" s="44" t="s">
        <v>262</v>
      </c>
      <c r="H69" s="43">
        <v>0.8</v>
      </c>
      <c r="I69" s="42">
        <v>14.6</v>
      </c>
      <c r="J69" s="42">
        <v>11.68</v>
      </c>
    </row>
    <row r="70" spans="1:10" ht="24" customHeight="1" x14ac:dyDescent="0.2">
      <c r="A70" s="45" t="s">
        <v>296</v>
      </c>
      <c r="B70" s="46" t="s">
        <v>381</v>
      </c>
      <c r="C70" s="45" t="s">
        <v>16</v>
      </c>
      <c r="D70" s="45" t="s">
        <v>380</v>
      </c>
      <c r="E70" s="107" t="s">
        <v>237</v>
      </c>
      <c r="F70" s="107"/>
      <c r="G70" s="44" t="s">
        <v>262</v>
      </c>
      <c r="H70" s="43">
        <v>0.55000000000000004</v>
      </c>
      <c r="I70" s="42">
        <v>10.57</v>
      </c>
      <c r="J70" s="42">
        <v>5.81</v>
      </c>
    </row>
    <row r="71" spans="1:10" ht="24" customHeight="1" x14ac:dyDescent="0.2">
      <c r="A71" s="34" t="s">
        <v>266</v>
      </c>
      <c r="B71" s="35" t="s">
        <v>486</v>
      </c>
      <c r="C71" s="34" t="s">
        <v>16</v>
      </c>
      <c r="D71" s="34" t="s">
        <v>485</v>
      </c>
      <c r="E71" s="104" t="s">
        <v>299</v>
      </c>
      <c r="F71" s="104"/>
      <c r="G71" s="33" t="s">
        <v>478</v>
      </c>
      <c r="H71" s="32">
        <v>0.05</v>
      </c>
      <c r="I71" s="31">
        <v>285</v>
      </c>
      <c r="J71" s="31">
        <v>14.25</v>
      </c>
    </row>
    <row r="72" spans="1:10" ht="24" customHeight="1" x14ac:dyDescent="0.2">
      <c r="A72" s="34" t="s">
        <v>266</v>
      </c>
      <c r="B72" s="35" t="s">
        <v>484</v>
      </c>
      <c r="C72" s="34" t="s">
        <v>16</v>
      </c>
      <c r="D72" s="34" t="s">
        <v>483</v>
      </c>
      <c r="E72" s="104" t="s">
        <v>299</v>
      </c>
      <c r="F72" s="104"/>
      <c r="G72" s="33" t="s">
        <v>452</v>
      </c>
      <c r="H72" s="32">
        <v>0.06</v>
      </c>
      <c r="I72" s="31">
        <v>16.829999999999998</v>
      </c>
      <c r="J72" s="31">
        <v>1</v>
      </c>
    </row>
    <row r="73" spans="1:10" ht="24" customHeight="1" x14ac:dyDescent="0.2">
      <c r="A73" s="34" t="s">
        <v>266</v>
      </c>
      <c r="B73" s="35" t="s">
        <v>482</v>
      </c>
      <c r="C73" s="34" t="s">
        <v>16</v>
      </c>
      <c r="D73" s="34" t="s">
        <v>481</v>
      </c>
      <c r="E73" s="104" t="s">
        <v>299</v>
      </c>
      <c r="F73" s="104"/>
      <c r="G73" s="33" t="s">
        <v>452</v>
      </c>
      <c r="H73" s="32">
        <v>0.06</v>
      </c>
      <c r="I73" s="31">
        <v>16.72</v>
      </c>
      <c r="J73" s="31">
        <v>1</v>
      </c>
    </row>
    <row r="74" spans="1:10" ht="24" customHeight="1" x14ac:dyDescent="0.2">
      <c r="A74" s="34" t="s">
        <v>266</v>
      </c>
      <c r="B74" s="35" t="s">
        <v>480</v>
      </c>
      <c r="C74" s="34" t="s">
        <v>16</v>
      </c>
      <c r="D74" s="34" t="s">
        <v>479</v>
      </c>
      <c r="E74" s="104" t="s">
        <v>299</v>
      </c>
      <c r="F74" s="104"/>
      <c r="G74" s="33" t="s">
        <v>478</v>
      </c>
      <c r="H74" s="32">
        <v>0.16</v>
      </c>
      <c r="I74" s="31">
        <v>114.3</v>
      </c>
      <c r="J74" s="31">
        <v>18.28</v>
      </c>
    </row>
    <row r="75" spans="1:10" ht="25.5" x14ac:dyDescent="0.2">
      <c r="A75" s="30"/>
      <c r="B75" s="30"/>
      <c r="C75" s="30"/>
      <c r="D75" s="30"/>
      <c r="E75" s="30" t="s">
        <v>261</v>
      </c>
      <c r="F75" s="29">
        <v>9.3289950928098992</v>
      </c>
      <c r="G75" s="30" t="s">
        <v>260</v>
      </c>
      <c r="H75" s="29">
        <v>8.16</v>
      </c>
      <c r="I75" s="30" t="s">
        <v>259</v>
      </c>
      <c r="J75" s="29">
        <v>17.489999999999998</v>
      </c>
    </row>
    <row r="76" spans="1:10" ht="15" thickBot="1" x14ac:dyDescent="0.25">
      <c r="A76" s="30"/>
      <c r="B76" s="30"/>
      <c r="C76" s="30"/>
      <c r="D76" s="30"/>
      <c r="E76" s="30" t="s">
        <v>258</v>
      </c>
      <c r="F76" s="29">
        <v>13.13</v>
      </c>
      <c r="G76" s="30"/>
      <c r="H76" s="105" t="s">
        <v>257</v>
      </c>
      <c r="I76" s="105"/>
      <c r="J76" s="29">
        <v>65.150000000000006</v>
      </c>
    </row>
    <row r="77" spans="1:10" ht="0.95" customHeight="1" thickTop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0" ht="18" customHeight="1" x14ac:dyDescent="0.2">
      <c r="A78" s="26" t="s">
        <v>47</v>
      </c>
      <c r="B78" s="25" t="s">
        <v>3</v>
      </c>
      <c r="C78" s="26" t="s">
        <v>4</v>
      </c>
      <c r="D78" s="26" t="s">
        <v>5</v>
      </c>
      <c r="E78" s="106" t="s">
        <v>270</v>
      </c>
      <c r="F78" s="106"/>
      <c r="G78" s="41" t="s">
        <v>6</v>
      </c>
      <c r="H78" s="25" t="s">
        <v>7</v>
      </c>
      <c r="I78" s="25" t="s">
        <v>8</v>
      </c>
      <c r="J78" s="25" t="s">
        <v>10</v>
      </c>
    </row>
    <row r="79" spans="1:10" ht="24" customHeight="1" x14ac:dyDescent="0.2">
      <c r="A79" s="39" t="s">
        <v>269</v>
      </c>
      <c r="B79" s="40" t="s">
        <v>48</v>
      </c>
      <c r="C79" s="39" t="s">
        <v>16</v>
      </c>
      <c r="D79" s="39" t="s">
        <v>49</v>
      </c>
      <c r="E79" s="103" t="s">
        <v>237</v>
      </c>
      <c r="F79" s="103"/>
      <c r="G79" s="38" t="s">
        <v>18</v>
      </c>
      <c r="H79" s="37">
        <v>1</v>
      </c>
      <c r="I79" s="36">
        <v>80.28</v>
      </c>
      <c r="J79" s="36">
        <v>80.28</v>
      </c>
    </row>
    <row r="80" spans="1:10" ht="24" customHeight="1" x14ac:dyDescent="0.2">
      <c r="A80" s="45" t="s">
        <v>296</v>
      </c>
      <c r="B80" s="46" t="s">
        <v>274</v>
      </c>
      <c r="C80" s="45" t="s">
        <v>16</v>
      </c>
      <c r="D80" s="45" t="s">
        <v>273</v>
      </c>
      <c r="E80" s="107" t="s">
        <v>237</v>
      </c>
      <c r="F80" s="107"/>
      <c r="G80" s="44" t="s">
        <v>262</v>
      </c>
      <c r="H80" s="43">
        <v>1.42</v>
      </c>
      <c r="I80" s="42">
        <v>10.57</v>
      </c>
      <c r="J80" s="42">
        <v>15</v>
      </c>
    </row>
    <row r="81" spans="1:10" ht="24" customHeight="1" x14ac:dyDescent="0.2">
      <c r="A81" s="45" t="s">
        <v>296</v>
      </c>
      <c r="B81" s="46" t="s">
        <v>268</v>
      </c>
      <c r="C81" s="45" t="s">
        <v>16</v>
      </c>
      <c r="D81" s="45" t="s">
        <v>267</v>
      </c>
      <c r="E81" s="107" t="s">
        <v>237</v>
      </c>
      <c r="F81" s="107"/>
      <c r="G81" s="44" t="s">
        <v>262</v>
      </c>
      <c r="H81" s="43">
        <v>1.42</v>
      </c>
      <c r="I81" s="42">
        <v>14.6</v>
      </c>
      <c r="J81" s="42">
        <v>20.73</v>
      </c>
    </row>
    <row r="82" spans="1:10" ht="24" customHeight="1" x14ac:dyDescent="0.2">
      <c r="A82" s="34" t="s">
        <v>266</v>
      </c>
      <c r="B82" s="35" t="s">
        <v>477</v>
      </c>
      <c r="C82" s="34" t="s">
        <v>16</v>
      </c>
      <c r="D82" s="34" t="s">
        <v>476</v>
      </c>
      <c r="E82" s="104" t="s">
        <v>299</v>
      </c>
      <c r="F82" s="104"/>
      <c r="G82" s="33" t="s">
        <v>73</v>
      </c>
      <c r="H82" s="32">
        <v>27</v>
      </c>
      <c r="I82" s="31">
        <v>1.65</v>
      </c>
      <c r="J82" s="31">
        <v>44.55</v>
      </c>
    </row>
    <row r="83" spans="1:10" ht="25.5" x14ac:dyDescent="0.2">
      <c r="A83" s="30"/>
      <c r="B83" s="30"/>
      <c r="C83" s="30"/>
      <c r="D83" s="30"/>
      <c r="E83" s="30" t="s">
        <v>261</v>
      </c>
      <c r="F83" s="29">
        <v>19.058032856838064</v>
      </c>
      <c r="G83" s="30" t="s">
        <v>260</v>
      </c>
      <c r="H83" s="29">
        <v>16.670000000000002</v>
      </c>
      <c r="I83" s="30" t="s">
        <v>259</v>
      </c>
      <c r="J83" s="29">
        <v>35.729999999999997</v>
      </c>
    </row>
    <row r="84" spans="1:10" ht="15" thickBot="1" x14ac:dyDescent="0.25">
      <c r="A84" s="30"/>
      <c r="B84" s="30"/>
      <c r="C84" s="30"/>
      <c r="D84" s="30"/>
      <c r="E84" s="30" t="s">
        <v>258</v>
      </c>
      <c r="F84" s="29">
        <v>20.27</v>
      </c>
      <c r="G84" s="30"/>
      <c r="H84" s="105" t="s">
        <v>257</v>
      </c>
      <c r="I84" s="105"/>
      <c r="J84" s="29">
        <v>100.55</v>
      </c>
    </row>
    <row r="85" spans="1:10" ht="0.95" customHeight="1" thickTop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8" customHeight="1" x14ac:dyDescent="0.2">
      <c r="A86" s="26" t="s">
        <v>52</v>
      </c>
      <c r="B86" s="25" t="s">
        <v>3</v>
      </c>
      <c r="C86" s="26" t="s">
        <v>4</v>
      </c>
      <c r="D86" s="26" t="s">
        <v>5</v>
      </c>
      <c r="E86" s="106" t="s">
        <v>270</v>
      </c>
      <c r="F86" s="106"/>
      <c r="G86" s="41" t="s">
        <v>6</v>
      </c>
      <c r="H86" s="25" t="s">
        <v>7</v>
      </c>
      <c r="I86" s="25" t="s">
        <v>8</v>
      </c>
      <c r="J86" s="25" t="s">
        <v>10</v>
      </c>
    </row>
    <row r="87" spans="1:10" ht="24" customHeight="1" x14ac:dyDescent="0.2">
      <c r="A87" s="39" t="s">
        <v>269</v>
      </c>
      <c r="B87" s="40" t="s">
        <v>53</v>
      </c>
      <c r="C87" s="39" t="s">
        <v>16</v>
      </c>
      <c r="D87" s="39" t="s">
        <v>54</v>
      </c>
      <c r="E87" s="103" t="s">
        <v>237</v>
      </c>
      <c r="F87" s="103"/>
      <c r="G87" s="38" t="s">
        <v>18</v>
      </c>
      <c r="H87" s="37">
        <v>1</v>
      </c>
      <c r="I87" s="36">
        <v>7.68</v>
      </c>
      <c r="J87" s="36">
        <v>7.68</v>
      </c>
    </row>
    <row r="88" spans="1:10" ht="24" customHeight="1" x14ac:dyDescent="0.2">
      <c r="A88" s="45" t="s">
        <v>296</v>
      </c>
      <c r="B88" s="46" t="s">
        <v>274</v>
      </c>
      <c r="C88" s="45" t="s">
        <v>16</v>
      </c>
      <c r="D88" s="45" t="s">
        <v>273</v>
      </c>
      <c r="E88" s="107" t="s">
        <v>237</v>
      </c>
      <c r="F88" s="107"/>
      <c r="G88" s="44" t="s">
        <v>262</v>
      </c>
      <c r="H88" s="43">
        <v>0.25</v>
      </c>
      <c r="I88" s="42">
        <v>10.57</v>
      </c>
      <c r="J88" s="42">
        <v>2.64</v>
      </c>
    </row>
    <row r="89" spans="1:10" ht="24" customHeight="1" x14ac:dyDescent="0.2">
      <c r="A89" s="34" t="s">
        <v>266</v>
      </c>
      <c r="B89" s="35" t="s">
        <v>475</v>
      </c>
      <c r="C89" s="34" t="s">
        <v>16</v>
      </c>
      <c r="D89" s="34" t="s">
        <v>474</v>
      </c>
      <c r="E89" s="104" t="s">
        <v>299</v>
      </c>
      <c r="F89" s="104"/>
      <c r="G89" s="33" t="s">
        <v>356</v>
      </c>
      <c r="H89" s="32">
        <v>0.16</v>
      </c>
      <c r="I89" s="31">
        <v>31.5</v>
      </c>
      <c r="J89" s="31">
        <v>5.04</v>
      </c>
    </row>
    <row r="90" spans="1:10" ht="25.5" x14ac:dyDescent="0.2">
      <c r="A90" s="30"/>
      <c r="B90" s="30"/>
      <c r="C90" s="30"/>
      <c r="D90" s="30"/>
      <c r="E90" s="30" t="s">
        <v>261</v>
      </c>
      <c r="F90" s="29">
        <v>1.4081502026882868</v>
      </c>
      <c r="G90" s="30" t="s">
        <v>260</v>
      </c>
      <c r="H90" s="29">
        <v>1.23</v>
      </c>
      <c r="I90" s="30" t="s">
        <v>259</v>
      </c>
      <c r="J90" s="29">
        <v>2.64</v>
      </c>
    </row>
    <row r="91" spans="1:10" ht="15" thickBot="1" x14ac:dyDescent="0.25">
      <c r="A91" s="30"/>
      <c r="B91" s="30"/>
      <c r="C91" s="30"/>
      <c r="D91" s="30"/>
      <c r="E91" s="30" t="s">
        <v>258</v>
      </c>
      <c r="F91" s="29">
        <v>1.93</v>
      </c>
      <c r="G91" s="30"/>
      <c r="H91" s="105" t="s">
        <v>257</v>
      </c>
      <c r="I91" s="105"/>
      <c r="J91" s="29">
        <v>9.61</v>
      </c>
    </row>
    <row r="92" spans="1:10" ht="0.95" customHeight="1" thickTop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8" customHeight="1" x14ac:dyDescent="0.2">
      <c r="A93" s="26" t="s">
        <v>59</v>
      </c>
      <c r="B93" s="25" t="s">
        <v>3</v>
      </c>
      <c r="C93" s="26" t="s">
        <v>4</v>
      </c>
      <c r="D93" s="26" t="s">
        <v>5</v>
      </c>
      <c r="E93" s="106" t="s">
        <v>270</v>
      </c>
      <c r="F93" s="106"/>
      <c r="G93" s="41" t="s">
        <v>6</v>
      </c>
      <c r="H93" s="25" t="s">
        <v>7</v>
      </c>
      <c r="I93" s="25" t="s">
        <v>8</v>
      </c>
      <c r="J93" s="25" t="s">
        <v>10</v>
      </c>
    </row>
    <row r="94" spans="1:10" ht="24" customHeight="1" x14ac:dyDescent="0.2">
      <c r="A94" s="39" t="s">
        <v>269</v>
      </c>
      <c r="B94" s="40" t="s">
        <v>60</v>
      </c>
      <c r="C94" s="39" t="s">
        <v>16</v>
      </c>
      <c r="D94" s="39" t="s">
        <v>61</v>
      </c>
      <c r="E94" s="103" t="s">
        <v>237</v>
      </c>
      <c r="F94" s="103"/>
      <c r="G94" s="38" t="s">
        <v>18</v>
      </c>
      <c r="H94" s="37">
        <v>1</v>
      </c>
      <c r="I94" s="36">
        <v>592.78</v>
      </c>
      <c r="J94" s="36">
        <v>592.78</v>
      </c>
    </row>
    <row r="95" spans="1:10" ht="24" customHeight="1" x14ac:dyDescent="0.2">
      <c r="A95" s="45" t="s">
        <v>296</v>
      </c>
      <c r="B95" s="46" t="s">
        <v>355</v>
      </c>
      <c r="C95" s="45" t="s">
        <v>16</v>
      </c>
      <c r="D95" s="45" t="s">
        <v>354</v>
      </c>
      <c r="E95" s="107" t="s">
        <v>237</v>
      </c>
      <c r="F95" s="107"/>
      <c r="G95" s="44" t="s">
        <v>262</v>
      </c>
      <c r="H95" s="43">
        <v>4.7</v>
      </c>
      <c r="I95" s="42">
        <v>14.6</v>
      </c>
      <c r="J95" s="42">
        <v>68.62</v>
      </c>
    </row>
    <row r="96" spans="1:10" ht="24" customHeight="1" x14ac:dyDescent="0.2">
      <c r="A96" s="45" t="s">
        <v>296</v>
      </c>
      <c r="B96" s="46" t="s">
        <v>381</v>
      </c>
      <c r="C96" s="45" t="s">
        <v>16</v>
      </c>
      <c r="D96" s="45" t="s">
        <v>380</v>
      </c>
      <c r="E96" s="107" t="s">
        <v>237</v>
      </c>
      <c r="F96" s="107"/>
      <c r="G96" s="44" t="s">
        <v>262</v>
      </c>
      <c r="H96" s="43">
        <v>1.2</v>
      </c>
      <c r="I96" s="42">
        <v>10.57</v>
      </c>
      <c r="J96" s="42">
        <v>12.68</v>
      </c>
    </row>
    <row r="97" spans="1:10" ht="24" customHeight="1" x14ac:dyDescent="0.2">
      <c r="A97" s="45" t="s">
        <v>296</v>
      </c>
      <c r="B97" s="46" t="s">
        <v>342</v>
      </c>
      <c r="C97" s="45" t="s">
        <v>16</v>
      </c>
      <c r="D97" s="45" t="s">
        <v>341</v>
      </c>
      <c r="E97" s="107" t="s">
        <v>237</v>
      </c>
      <c r="F97" s="107"/>
      <c r="G97" s="44" t="s">
        <v>262</v>
      </c>
      <c r="H97" s="43">
        <v>0.3</v>
      </c>
      <c r="I97" s="42">
        <v>14.6</v>
      </c>
      <c r="J97" s="42">
        <v>4.38</v>
      </c>
    </row>
    <row r="98" spans="1:10" ht="24" customHeight="1" x14ac:dyDescent="0.2">
      <c r="A98" s="34" t="s">
        <v>266</v>
      </c>
      <c r="B98" s="35" t="s">
        <v>473</v>
      </c>
      <c r="C98" s="34" t="s">
        <v>16</v>
      </c>
      <c r="D98" s="34" t="s">
        <v>472</v>
      </c>
      <c r="E98" s="104" t="s">
        <v>299</v>
      </c>
      <c r="F98" s="104"/>
      <c r="G98" s="33" t="s">
        <v>145</v>
      </c>
      <c r="H98" s="32">
        <v>6</v>
      </c>
      <c r="I98" s="31">
        <v>12</v>
      </c>
      <c r="J98" s="31">
        <v>72</v>
      </c>
    </row>
    <row r="99" spans="1:10" ht="24" customHeight="1" x14ac:dyDescent="0.2">
      <c r="A99" s="34" t="s">
        <v>266</v>
      </c>
      <c r="B99" s="35" t="s">
        <v>471</v>
      </c>
      <c r="C99" s="34" t="s">
        <v>16</v>
      </c>
      <c r="D99" s="34" t="s">
        <v>470</v>
      </c>
      <c r="E99" s="104" t="s">
        <v>299</v>
      </c>
      <c r="F99" s="104"/>
      <c r="G99" s="33" t="s">
        <v>18</v>
      </c>
      <c r="H99" s="32">
        <v>0.6</v>
      </c>
      <c r="I99" s="31">
        <v>138.5</v>
      </c>
      <c r="J99" s="31">
        <v>83.1</v>
      </c>
    </row>
    <row r="100" spans="1:10" ht="24" customHeight="1" x14ac:dyDescent="0.2">
      <c r="A100" s="34" t="s">
        <v>266</v>
      </c>
      <c r="B100" s="35" t="s">
        <v>469</v>
      </c>
      <c r="C100" s="34" t="s">
        <v>16</v>
      </c>
      <c r="D100" s="34" t="s">
        <v>468</v>
      </c>
      <c r="E100" s="104" t="s">
        <v>299</v>
      </c>
      <c r="F100" s="104"/>
      <c r="G100" s="33" t="s">
        <v>18</v>
      </c>
      <c r="H100" s="32">
        <v>1</v>
      </c>
      <c r="I100" s="31">
        <v>352</v>
      </c>
      <c r="J100" s="31">
        <v>352</v>
      </c>
    </row>
    <row r="101" spans="1:10" ht="25.5" x14ac:dyDescent="0.2">
      <c r="A101" s="30"/>
      <c r="B101" s="30"/>
      <c r="C101" s="30"/>
      <c r="D101" s="30"/>
      <c r="E101" s="30" t="s">
        <v>261</v>
      </c>
      <c r="F101" s="29">
        <v>45.700874759974397</v>
      </c>
      <c r="G101" s="30" t="s">
        <v>260</v>
      </c>
      <c r="H101" s="29">
        <v>39.979999999999997</v>
      </c>
      <c r="I101" s="30" t="s">
        <v>259</v>
      </c>
      <c r="J101" s="29">
        <v>85.68</v>
      </c>
    </row>
    <row r="102" spans="1:10" ht="15" thickBot="1" x14ac:dyDescent="0.25">
      <c r="A102" s="30"/>
      <c r="B102" s="30"/>
      <c r="C102" s="30"/>
      <c r="D102" s="30"/>
      <c r="E102" s="30" t="s">
        <v>258</v>
      </c>
      <c r="F102" s="29">
        <v>149.66999999999999</v>
      </c>
      <c r="G102" s="30"/>
      <c r="H102" s="105" t="s">
        <v>257</v>
      </c>
      <c r="I102" s="105"/>
      <c r="J102" s="29">
        <v>742.45</v>
      </c>
    </row>
    <row r="103" spans="1:10" ht="0.95" customHeight="1" thickTop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ht="18" customHeight="1" x14ac:dyDescent="0.2">
      <c r="A104" s="26" t="s">
        <v>65</v>
      </c>
      <c r="B104" s="25" t="s">
        <v>3</v>
      </c>
      <c r="C104" s="26" t="s">
        <v>4</v>
      </c>
      <c r="D104" s="26" t="s">
        <v>5</v>
      </c>
      <c r="E104" s="106" t="s">
        <v>270</v>
      </c>
      <c r="F104" s="106"/>
      <c r="G104" s="41" t="s">
        <v>6</v>
      </c>
      <c r="H104" s="25" t="s">
        <v>7</v>
      </c>
      <c r="I104" s="25" t="s">
        <v>8</v>
      </c>
      <c r="J104" s="25" t="s">
        <v>10</v>
      </c>
    </row>
    <row r="105" spans="1:10" ht="24" customHeight="1" x14ac:dyDescent="0.2">
      <c r="A105" s="39" t="s">
        <v>269</v>
      </c>
      <c r="B105" s="40" t="s">
        <v>66</v>
      </c>
      <c r="C105" s="39" t="s">
        <v>16</v>
      </c>
      <c r="D105" s="39" t="s">
        <v>67</v>
      </c>
      <c r="E105" s="103" t="s">
        <v>237</v>
      </c>
      <c r="F105" s="103"/>
      <c r="G105" s="38" t="s">
        <v>18</v>
      </c>
      <c r="H105" s="37">
        <v>1</v>
      </c>
      <c r="I105" s="36">
        <v>368.14</v>
      </c>
      <c r="J105" s="36">
        <v>368.14</v>
      </c>
    </row>
    <row r="106" spans="1:10" ht="24" customHeight="1" x14ac:dyDescent="0.2">
      <c r="A106" s="45" t="s">
        <v>296</v>
      </c>
      <c r="B106" s="46" t="s">
        <v>298</v>
      </c>
      <c r="C106" s="45" t="s">
        <v>16</v>
      </c>
      <c r="D106" s="45" t="s">
        <v>297</v>
      </c>
      <c r="E106" s="107" t="s">
        <v>237</v>
      </c>
      <c r="F106" s="107"/>
      <c r="G106" s="44" t="s">
        <v>262</v>
      </c>
      <c r="H106" s="43">
        <v>1.5</v>
      </c>
      <c r="I106" s="42">
        <v>21.17</v>
      </c>
      <c r="J106" s="42">
        <v>31.75</v>
      </c>
    </row>
    <row r="107" spans="1:10" ht="24" customHeight="1" x14ac:dyDescent="0.2">
      <c r="A107" s="45" t="s">
        <v>296</v>
      </c>
      <c r="B107" s="46" t="s">
        <v>342</v>
      </c>
      <c r="C107" s="45" t="s">
        <v>16</v>
      </c>
      <c r="D107" s="45" t="s">
        <v>341</v>
      </c>
      <c r="E107" s="107" t="s">
        <v>237</v>
      </c>
      <c r="F107" s="107"/>
      <c r="G107" s="44" t="s">
        <v>262</v>
      </c>
      <c r="H107" s="43">
        <v>1</v>
      </c>
      <c r="I107" s="42">
        <v>14.6</v>
      </c>
      <c r="J107" s="42">
        <v>14.6</v>
      </c>
    </row>
    <row r="108" spans="1:10" ht="24" customHeight="1" x14ac:dyDescent="0.2">
      <c r="A108" s="45" t="s">
        <v>296</v>
      </c>
      <c r="B108" s="46" t="s">
        <v>377</v>
      </c>
      <c r="C108" s="45" t="s">
        <v>16</v>
      </c>
      <c r="D108" s="45" t="s">
        <v>376</v>
      </c>
      <c r="E108" s="107" t="s">
        <v>237</v>
      </c>
      <c r="F108" s="107"/>
      <c r="G108" s="44" t="s">
        <v>262</v>
      </c>
      <c r="H108" s="43">
        <v>2.5</v>
      </c>
      <c r="I108" s="42">
        <v>10.57</v>
      </c>
      <c r="J108" s="42">
        <v>26.42</v>
      </c>
    </row>
    <row r="109" spans="1:10" ht="24" customHeight="1" x14ac:dyDescent="0.2">
      <c r="A109" s="45" t="s">
        <v>296</v>
      </c>
      <c r="B109" s="46" t="s">
        <v>367</v>
      </c>
      <c r="C109" s="45" t="s">
        <v>16</v>
      </c>
      <c r="D109" s="45" t="s">
        <v>366</v>
      </c>
      <c r="E109" s="107" t="s">
        <v>237</v>
      </c>
      <c r="F109" s="107"/>
      <c r="G109" s="44" t="s">
        <v>27</v>
      </c>
      <c r="H109" s="43">
        <v>6.0000000000000001E-3</v>
      </c>
      <c r="I109" s="42">
        <v>443.05</v>
      </c>
      <c r="J109" s="42">
        <v>2.65</v>
      </c>
    </row>
    <row r="110" spans="1:10" ht="24" customHeight="1" x14ac:dyDescent="0.2">
      <c r="A110" s="34" t="s">
        <v>266</v>
      </c>
      <c r="B110" s="35" t="s">
        <v>467</v>
      </c>
      <c r="C110" s="34" t="s">
        <v>16</v>
      </c>
      <c r="D110" s="34" t="s">
        <v>466</v>
      </c>
      <c r="E110" s="104" t="s">
        <v>299</v>
      </c>
      <c r="F110" s="104"/>
      <c r="G110" s="33" t="s">
        <v>145</v>
      </c>
      <c r="H110" s="32">
        <v>1.5</v>
      </c>
      <c r="I110" s="31">
        <v>95.57</v>
      </c>
      <c r="J110" s="31">
        <v>143.35</v>
      </c>
    </row>
    <row r="111" spans="1:10" ht="24" customHeight="1" x14ac:dyDescent="0.2">
      <c r="A111" s="34" t="s">
        <v>266</v>
      </c>
      <c r="B111" s="35" t="s">
        <v>465</v>
      </c>
      <c r="C111" s="34" t="s">
        <v>16</v>
      </c>
      <c r="D111" s="34" t="s">
        <v>464</v>
      </c>
      <c r="E111" s="104" t="s">
        <v>299</v>
      </c>
      <c r="F111" s="104"/>
      <c r="G111" s="33" t="s">
        <v>73</v>
      </c>
      <c r="H111" s="32">
        <v>20</v>
      </c>
      <c r="I111" s="31">
        <v>5.55</v>
      </c>
      <c r="J111" s="31">
        <v>111</v>
      </c>
    </row>
    <row r="112" spans="1:10" ht="24" customHeight="1" x14ac:dyDescent="0.2">
      <c r="A112" s="34" t="s">
        <v>266</v>
      </c>
      <c r="B112" s="35" t="s">
        <v>463</v>
      </c>
      <c r="C112" s="34" t="s">
        <v>16</v>
      </c>
      <c r="D112" s="34" t="s">
        <v>462</v>
      </c>
      <c r="E112" s="104" t="s">
        <v>299</v>
      </c>
      <c r="F112" s="104"/>
      <c r="G112" s="33" t="s">
        <v>18</v>
      </c>
      <c r="H112" s="32">
        <v>1</v>
      </c>
      <c r="I112" s="31">
        <v>38.369999999999997</v>
      </c>
      <c r="J112" s="31">
        <v>38.369999999999997</v>
      </c>
    </row>
    <row r="113" spans="1:10" ht="25.5" x14ac:dyDescent="0.2">
      <c r="A113" s="30"/>
      <c r="B113" s="30"/>
      <c r="C113" s="30"/>
      <c r="D113" s="30"/>
      <c r="E113" s="30" t="s">
        <v>261</v>
      </c>
      <c r="F113" s="29">
        <v>33.928952421591639</v>
      </c>
      <c r="G113" s="30" t="s">
        <v>260</v>
      </c>
      <c r="H113" s="29">
        <v>29.68</v>
      </c>
      <c r="I113" s="30" t="s">
        <v>259</v>
      </c>
      <c r="J113" s="29">
        <v>63.61</v>
      </c>
    </row>
    <row r="114" spans="1:10" ht="15" thickBot="1" x14ac:dyDescent="0.25">
      <c r="A114" s="30"/>
      <c r="B114" s="30"/>
      <c r="C114" s="30"/>
      <c r="D114" s="30"/>
      <c r="E114" s="30" t="s">
        <v>258</v>
      </c>
      <c r="F114" s="29">
        <v>92.95</v>
      </c>
      <c r="G114" s="30"/>
      <c r="H114" s="105" t="s">
        <v>257</v>
      </c>
      <c r="I114" s="105"/>
      <c r="J114" s="29">
        <v>461.09</v>
      </c>
    </row>
    <row r="115" spans="1:10" ht="0.95" customHeight="1" thickTop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8" customHeight="1" x14ac:dyDescent="0.2">
      <c r="A116" s="26" t="s">
        <v>70</v>
      </c>
      <c r="B116" s="25" t="s">
        <v>3</v>
      </c>
      <c r="C116" s="26" t="s">
        <v>4</v>
      </c>
      <c r="D116" s="26" t="s">
        <v>5</v>
      </c>
      <c r="E116" s="106" t="s">
        <v>270</v>
      </c>
      <c r="F116" s="106"/>
      <c r="G116" s="41" t="s">
        <v>6</v>
      </c>
      <c r="H116" s="25" t="s">
        <v>7</v>
      </c>
      <c r="I116" s="25" t="s">
        <v>8</v>
      </c>
      <c r="J116" s="25" t="s">
        <v>10</v>
      </c>
    </row>
    <row r="117" spans="1:10" ht="24" customHeight="1" x14ac:dyDescent="0.2">
      <c r="A117" s="39" t="s">
        <v>269</v>
      </c>
      <c r="B117" s="40" t="s">
        <v>71</v>
      </c>
      <c r="C117" s="39" t="s">
        <v>16</v>
      </c>
      <c r="D117" s="39" t="s">
        <v>72</v>
      </c>
      <c r="E117" s="103" t="s">
        <v>237</v>
      </c>
      <c r="F117" s="103"/>
      <c r="G117" s="38" t="s">
        <v>73</v>
      </c>
      <c r="H117" s="37">
        <v>1</v>
      </c>
      <c r="I117" s="36">
        <v>68.06</v>
      </c>
      <c r="J117" s="36">
        <v>68.06</v>
      </c>
    </row>
    <row r="118" spans="1:10" ht="24" customHeight="1" x14ac:dyDescent="0.2">
      <c r="A118" s="45" t="s">
        <v>296</v>
      </c>
      <c r="B118" s="46" t="s">
        <v>355</v>
      </c>
      <c r="C118" s="45" t="s">
        <v>16</v>
      </c>
      <c r="D118" s="45" t="s">
        <v>354</v>
      </c>
      <c r="E118" s="107" t="s">
        <v>237</v>
      </c>
      <c r="F118" s="107"/>
      <c r="G118" s="44" t="s">
        <v>262</v>
      </c>
      <c r="H118" s="43">
        <v>1.1000000000000001</v>
      </c>
      <c r="I118" s="42">
        <v>14.6</v>
      </c>
      <c r="J118" s="42">
        <v>16.059999999999999</v>
      </c>
    </row>
    <row r="119" spans="1:10" ht="24" customHeight="1" x14ac:dyDescent="0.2">
      <c r="A119" s="34" t="s">
        <v>266</v>
      </c>
      <c r="B119" s="35" t="s">
        <v>461</v>
      </c>
      <c r="C119" s="34" t="s">
        <v>16</v>
      </c>
      <c r="D119" s="34" t="s">
        <v>460</v>
      </c>
      <c r="E119" s="104" t="s">
        <v>299</v>
      </c>
      <c r="F119" s="104"/>
      <c r="G119" s="33" t="s">
        <v>73</v>
      </c>
      <c r="H119" s="32">
        <v>1</v>
      </c>
      <c r="I119" s="31">
        <v>52</v>
      </c>
      <c r="J119" s="31">
        <v>52</v>
      </c>
    </row>
    <row r="120" spans="1:10" ht="25.5" x14ac:dyDescent="0.2">
      <c r="A120" s="30"/>
      <c r="B120" s="30"/>
      <c r="C120" s="30"/>
      <c r="D120" s="30"/>
      <c r="E120" s="30" t="s">
        <v>261</v>
      </c>
      <c r="F120" s="29">
        <v>8.5662471</v>
      </c>
      <c r="G120" s="30" t="s">
        <v>260</v>
      </c>
      <c r="H120" s="29">
        <v>7.49</v>
      </c>
      <c r="I120" s="30" t="s">
        <v>259</v>
      </c>
      <c r="J120" s="29">
        <v>16.059999999999999</v>
      </c>
    </row>
    <row r="121" spans="1:10" ht="15" thickBot="1" x14ac:dyDescent="0.25">
      <c r="A121" s="30"/>
      <c r="B121" s="30"/>
      <c r="C121" s="30"/>
      <c r="D121" s="30"/>
      <c r="E121" s="30" t="s">
        <v>258</v>
      </c>
      <c r="F121" s="29">
        <v>17.18</v>
      </c>
      <c r="G121" s="30"/>
      <c r="H121" s="105" t="s">
        <v>257</v>
      </c>
      <c r="I121" s="105"/>
      <c r="J121" s="29">
        <v>85.24</v>
      </c>
    </row>
    <row r="122" spans="1:10" ht="0.95" customHeight="1" thickTop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8" customHeight="1" x14ac:dyDescent="0.2">
      <c r="A123" s="26" t="s">
        <v>74</v>
      </c>
      <c r="B123" s="25" t="s">
        <v>3</v>
      </c>
      <c r="C123" s="26" t="s">
        <v>4</v>
      </c>
      <c r="D123" s="26" t="s">
        <v>5</v>
      </c>
      <c r="E123" s="106" t="s">
        <v>270</v>
      </c>
      <c r="F123" s="106"/>
      <c r="G123" s="41" t="s">
        <v>6</v>
      </c>
      <c r="H123" s="25" t="s">
        <v>7</v>
      </c>
      <c r="I123" s="25" t="s">
        <v>8</v>
      </c>
      <c r="J123" s="25" t="s">
        <v>10</v>
      </c>
    </row>
    <row r="124" spans="1:10" ht="24" customHeight="1" x14ac:dyDescent="0.2">
      <c r="A124" s="39" t="s">
        <v>269</v>
      </c>
      <c r="B124" s="40" t="s">
        <v>75</v>
      </c>
      <c r="C124" s="39" t="s">
        <v>16</v>
      </c>
      <c r="D124" s="39" t="s">
        <v>76</v>
      </c>
      <c r="E124" s="103" t="s">
        <v>237</v>
      </c>
      <c r="F124" s="103"/>
      <c r="G124" s="38" t="s">
        <v>73</v>
      </c>
      <c r="H124" s="37">
        <v>1</v>
      </c>
      <c r="I124" s="36">
        <v>58.13</v>
      </c>
      <c r="J124" s="36">
        <v>58.13</v>
      </c>
    </row>
    <row r="125" spans="1:10" ht="24" customHeight="1" x14ac:dyDescent="0.2">
      <c r="A125" s="45" t="s">
        <v>296</v>
      </c>
      <c r="B125" s="46" t="s">
        <v>355</v>
      </c>
      <c r="C125" s="45" t="s">
        <v>16</v>
      </c>
      <c r="D125" s="45" t="s">
        <v>354</v>
      </c>
      <c r="E125" s="107" t="s">
        <v>237</v>
      </c>
      <c r="F125" s="107"/>
      <c r="G125" s="44" t="s">
        <v>262</v>
      </c>
      <c r="H125" s="43">
        <v>1.1000000000000001</v>
      </c>
      <c r="I125" s="42">
        <v>14.6</v>
      </c>
      <c r="J125" s="42">
        <v>16.059999999999999</v>
      </c>
    </row>
    <row r="126" spans="1:10" ht="24" customHeight="1" x14ac:dyDescent="0.2">
      <c r="A126" s="34" t="s">
        <v>266</v>
      </c>
      <c r="B126" s="35" t="s">
        <v>459</v>
      </c>
      <c r="C126" s="34" t="s">
        <v>16</v>
      </c>
      <c r="D126" s="34" t="s">
        <v>458</v>
      </c>
      <c r="E126" s="104" t="s">
        <v>299</v>
      </c>
      <c r="F126" s="104"/>
      <c r="G126" s="33" t="s">
        <v>73</v>
      </c>
      <c r="H126" s="32">
        <v>1</v>
      </c>
      <c r="I126" s="31">
        <v>42.07</v>
      </c>
      <c r="J126" s="31">
        <v>42.07</v>
      </c>
    </row>
    <row r="127" spans="1:10" ht="25.5" x14ac:dyDescent="0.2">
      <c r="A127" s="30"/>
      <c r="B127" s="30"/>
      <c r="C127" s="30"/>
      <c r="D127" s="30"/>
      <c r="E127" s="30" t="s">
        <v>261</v>
      </c>
      <c r="F127" s="29">
        <v>8.5662471</v>
      </c>
      <c r="G127" s="30" t="s">
        <v>260</v>
      </c>
      <c r="H127" s="29">
        <v>7.49</v>
      </c>
      <c r="I127" s="30" t="s">
        <v>259</v>
      </c>
      <c r="J127" s="29">
        <v>16.059999999999999</v>
      </c>
    </row>
    <row r="128" spans="1:10" ht="15" thickBot="1" x14ac:dyDescent="0.25">
      <c r="A128" s="30"/>
      <c r="B128" s="30"/>
      <c r="C128" s="30"/>
      <c r="D128" s="30"/>
      <c r="E128" s="30" t="s">
        <v>258</v>
      </c>
      <c r="F128" s="29">
        <v>14.67</v>
      </c>
      <c r="G128" s="30"/>
      <c r="H128" s="105" t="s">
        <v>257</v>
      </c>
      <c r="I128" s="105"/>
      <c r="J128" s="29">
        <v>72.8</v>
      </c>
    </row>
    <row r="129" spans="1:10" ht="0.95" customHeight="1" thickTop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8" customHeight="1" x14ac:dyDescent="0.2">
      <c r="A130" s="26" t="s">
        <v>81</v>
      </c>
      <c r="B130" s="25" t="s">
        <v>3</v>
      </c>
      <c r="C130" s="26" t="s">
        <v>4</v>
      </c>
      <c r="D130" s="26" t="s">
        <v>5</v>
      </c>
      <c r="E130" s="106" t="s">
        <v>270</v>
      </c>
      <c r="F130" s="106"/>
      <c r="G130" s="41" t="s">
        <v>6</v>
      </c>
      <c r="H130" s="25" t="s">
        <v>7</v>
      </c>
      <c r="I130" s="25" t="s">
        <v>8</v>
      </c>
      <c r="J130" s="25" t="s">
        <v>10</v>
      </c>
    </row>
    <row r="131" spans="1:10" ht="24" customHeight="1" x14ac:dyDescent="0.2">
      <c r="A131" s="39" t="s">
        <v>269</v>
      </c>
      <c r="B131" s="40" t="s">
        <v>82</v>
      </c>
      <c r="C131" s="39" t="s">
        <v>16</v>
      </c>
      <c r="D131" s="39" t="s">
        <v>83</v>
      </c>
      <c r="E131" s="103" t="s">
        <v>237</v>
      </c>
      <c r="F131" s="103"/>
      <c r="G131" s="38" t="s">
        <v>18</v>
      </c>
      <c r="H131" s="37">
        <v>1</v>
      </c>
      <c r="I131" s="36">
        <v>41.54</v>
      </c>
      <c r="J131" s="36">
        <v>41.54</v>
      </c>
    </row>
    <row r="132" spans="1:10" ht="24" customHeight="1" x14ac:dyDescent="0.2">
      <c r="A132" s="45" t="s">
        <v>296</v>
      </c>
      <c r="B132" s="46" t="s">
        <v>377</v>
      </c>
      <c r="C132" s="45" t="s">
        <v>16</v>
      </c>
      <c r="D132" s="45" t="s">
        <v>376</v>
      </c>
      <c r="E132" s="107" t="s">
        <v>237</v>
      </c>
      <c r="F132" s="107"/>
      <c r="G132" s="44" t="s">
        <v>262</v>
      </c>
      <c r="H132" s="43">
        <v>1.2</v>
      </c>
      <c r="I132" s="42">
        <v>10.57</v>
      </c>
      <c r="J132" s="42">
        <v>12.68</v>
      </c>
    </row>
    <row r="133" spans="1:10" ht="24" customHeight="1" x14ac:dyDescent="0.2">
      <c r="A133" s="45" t="s">
        <v>296</v>
      </c>
      <c r="B133" s="46" t="s">
        <v>342</v>
      </c>
      <c r="C133" s="45" t="s">
        <v>16</v>
      </c>
      <c r="D133" s="45" t="s">
        <v>341</v>
      </c>
      <c r="E133" s="107" t="s">
        <v>237</v>
      </c>
      <c r="F133" s="107"/>
      <c r="G133" s="44" t="s">
        <v>262</v>
      </c>
      <c r="H133" s="43">
        <v>1.2</v>
      </c>
      <c r="I133" s="42">
        <v>14.6</v>
      </c>
      <c r="J133" s="42">
        <v>17.52</v>
      </c>
    </row>
    <row r="134" spans="1:10" ht="24" customHeight="1" x14ac:dyDescent="0.2">
      <c r="A134" s="45" t="s">
        <v>296</v>
      </c>
      <c r="B134" s="46" t="s">
        <v>365</v>
      </c>
      <c r="C134" s="45" t="s">
        <v>16</v>
      </c>
      <c r="D134" s="45" t="s">
        <v>364</v>
      </c>
      <c r="E134" s="107" t="s">
        <v>237</v>
      </c>
      <c r="F134" s="107"/>
      <c r="G134" s="44" t="s">
        <v>27</v>
      </c>
      <c r="H134" s="43">
        <v>2.75E-2</v>
      </c>
      <c r="I134" s="42">
        <v>412.48</v>
      </c>
      <c r="J134" s="42">
        <v>11.34</v>
      </c>
    </row>
    <row r="135" spans="1:10" ht="25.5" x14ac:dyDescent="0.2">
      <c r="A135" s="30"/>
      <c r="B135" s="30"/>
      <c r="C135" s="30"/>
      <c r="D135" s="30"/>
      <c r="E135" s="30" t="s">
        <v>261</v>
      </c>
      <c r="F135" s="29">
        <v>17.964582888841477</v>
      </c>
      <c r="G135" s="30" t="s">
        <v>260</v>
      </c>
      <c r="H135" s="29">
        <v>15.72</v>
      </c>
      <c r="I135" s="30" t="s">
        <v>259</v>
      </c>
      <c r="J135" s="29">
        <v>33.68</v>
      </c>
    </row>
    <row r="136" spans="1:10" ht="15" thickBot="1" x14ac:dyDescent="0.25">
      <c r="A136" s="30"/>
      <c r="B136" s="30"/>
      <c r="C136" s="30"/>
      <c r="D136" s="30"/>
      <c r="E136" s="30" t="s">
        <v>258</v>
      </c>
      <c r="F136" s="29">
        <v>10.48</v>
      </c>
      <c r="G136" s="30"/>
      <c r="H136" s="105" t="s">
        <v>257</v>
      </c>
      <c r="I136" s="105"/>
      <c r="J136" s="29">
        <v>52.02</v>
      </c>
    </row>
    <row r="137" spans="1:10" ht="0.95" customHeight="1" thickTop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8" customHeight="1" x14ac:dyDescent="0.2">
      <c r="A138" s="26" t="s">
        <v>86</v>
      </c>
      <c r="B138" s="25" t="s">
        <v>3</v>
      </c>
      <c r="C138" s="26" t="s">
        <v>4</v>
      </c>
      <c r="D138" s="26" t="s">
        <v>5</v>
      </c>
      <c r="E138" s="106" t="s">
        <v>270</v>
      </c>
      <c r="F138" s="106"/>
      <c r="G138" s="41" t="s">
        <v>6</v>
      </c>
      <c r="H138" s="25" t="s">
        <v>7</v>
      </c>
      <c r="I138" s="25" t="s">
        <v>8</v>
      </c>
      <c r="J138" s="25" t="s">
        <v>10</v>
      </c>
    </row>
    <row r="139" spans="1:10" ht="24" customHeight="1" x14ac:dyDescent="0.2">
      <c r="A139" s="39" t="s">
        <v>269</v>
      </c>
      <c r="B139" s="40" t="s">
        <v>87</v>
      </c>
      <c r="C139" s="39" t="s">
        <v>16</v>
      </c>
      <c r="D139" s="39" t="s">
        <v>88</v>
      </c>
      <c r="E139" s="103" t="s">
        <v>237</v>
      </c>
      <c r="F139" s="103"/>
      <c r="G139" s="38" t="s">
        <v>18</v>
      </c>
      <c r="H139" s="37">
        <v>1</v>
      </c>
      <c r="I139" s="36">
        <v>81.91</v>
      </c>
      <c r="J139" s="36">
        <v>81.91</v>
      </c>
    </row>
    <row r="140" spans="1:10" ht="24" customHeight="1" x14ac:dyDescent="0.2">
      <c r="A140" s="45" t="s">
        <v>296</v>
      </c>
      <c r="B140" s="46" t="s">
        <v>342</v>
      </c>
      <c r="C140" s="45" t="s">
        <v>16</v>
      </c>
      <c r="D140" s="45" t="s">
        <v>341</v>
      </c>
      <c r="E140" s="107" t="s">
        <v>237</v>
      </c>
      <c r="F140" s="107"/>
      <c r="G140" s="44" t="s">
        <v>262</v>
      </c>
      <c r="H140" s="43">
        <v>1.2</v>
      </c>
      <c r="I140" s="42">
        <v>14.6</v>
      </c>
      <c r="J140" s="42">
        <v>17.52</v>
      </c>
    </row>
    <row r="141" spans="1:10" ht="24" customHeight="1" x14ac:dyDescent="0.2">
      <c r="A141" s="45" t="s">
        <v>296</v>
      </c>
      <c r="B141" s="46" t="s">
        <v>274</v>
      </c>
      <c r="C141" s="45" t="s">
        <v>16</v>
      </c>
      <c r="D141" s="45" t="s">
        <v>273</v>
      </c>
      <c r="E141" s="107" t="s">
        <v>237</v>
      </c>
      <c r="F141" s="107"/>
      <c r="G141" s="44" t="s">
        <v>262</v>
      </c>
      <c r="H141" s="43">
        <v>0.6</v>
      </c>
      <c r="I141" s="42">
        <v>10.57</v>
      </c>
      <c r="J141" s="42">
        <v>6.34</v>
      </c>
    </row>
    <row r="142" spans="1:10" ht="24" customHeight="1" x14ac:dyDescent="0.2">
      <c r="A142" s="34" t="s">
        <v>266</v>
      </c>
      <c r="B142" s="35" t="s">
        <v>457</v>
      </c>
      <c r="C142" s="34" t="s">
        <v>16</v>
      </c>
      <c r="D142" s="34" t="s">
        <v>456</v>
      </c>
      <c r="E142" s="104" t="s">
        <v>299</v>
      </c>
      <c r="F142" s="104"/>
      <c r="G142" s="33" t="s">
        <v>452</v>
      </c>
      <c r="H142" s="32">
        <v>1.2</v>
      </c>
      <c r="I142" s="31">
        <v>4.4800000000000004</v>
      </c>
      <c r="J142" s="31">
        <v>5.37</v>
      </c>
    </row>
    <row r="143" spans="1:10" ht="24" customHeight="1" x14ac:dyDescent="0.2">
      <c r="A143" s="34" t="s">
        <v>266</v>
      </c>
      <c r="B143" s="35" t="s">
        <v>455</v>
      </c>
      <c r="C143" s="34" t="s">
        <v>16</v>
      </c>
      <c r="D143" s="34" t="s">
        <v>88</v>
      </c>
      <c r="E143" s="104" t="s">
        <v>299</v>
      </c>
      <c r="F143" s="104"/>
      <c r="G143" s="33" t="s">
        <v>18</v>
      </c>
      <c r="H143" s="32">
        <v>1.05</v>
      </c>
      <c r="I143" s="31">
        <v>46.6</v>
      </c>
      <c r="J143" s="31">
        <v>48.93</v>
      </c>
    </row>
    <row r="144" spans="1:10" ht="24" customHeight="1" x14ac:dyDescent="0.2">
      <c r="A144" s="34" t="s">
        <v>266</v>
      </c>
      <c r="B144" s="35" t="s">
        <v>454</v>
      </c>
      <c r="C144" s="34" t="s">
        <v>16</v>
      </c>
      <c r="D144" s="34" t="s">
        <v>453</v>
      </c>
      <c r="E144" s="104" t="s">
        <v>299</v>
      </c>
      <c r="F144" s="104"/>
      <c r="G144" s="33" t="s">
        <v>452</v>
      </c>
      <c r="H144" s="32">
        <v>5</v>
      </c>
      <c r="I144" s="31">
        <v>0.75</v>
      </c>
      <c r="J144" s="31">
        <v>3.75</v>
      </c>
    </row>
    <row r="145" spans="1:10" ht="25.5" x14ac:dyDescent="0.2">
      <c r="A145" s="30"/>
      <c r="B145" s="30"/>
      <c r="C145" s="30"/>
      <c r="D145" s="30"/>
      <c r="E145" s="30" t="s">
        <v>261</v>
      </c>
      <c r="F145" s="29">
        <v>12.726690847023683</v>
      </c>
      <c r="G145" s="30" t="s">
        <v>260</v>
      </c>
      <c r="H145" s="29">
        <v>11.13</v>
      </c>
      <c r="I145" s="30" t="s">
        <v>259</v>
      </c>
      <c r="J145" s="29">
        <v>23.86</v>
      </c>
    </row>
    <row r="146" spans="1:10" ht="15" thickBot="1" x14ac:dyDescent="0.25">
      <c r="A146" s="30"/>
      <c r="B146" s="30"/>
      <c r="C146" s="30"/>
      <c r="D146" s="30"/>
      <c r="E146" s="30" t="s">
        <v>258</v>
      </c>
      <c r="F146" s="29">
        <v>20.68</v>
      </c>
      <c r="G146" s="30"/>
      <c r="H146" s="105" t="s">
        <v>257</v>
      </c>
      <c r="I146" s="105"/>
      <c r="J146" s="29">
        <v>102.59</v>
      </c>
    </row>
    <row r="147" spans="1:10" ht="0.95" customHeight="1" thickTop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8" customHeight="1" x14ac:dyDescent="0.2">
      <c r="A148" s="26" t="s">
        <v>89</v>
      </c>
      <c r="B148" s="25" t="s">
        <v>3</v>
      </c>
      <c r="C148" s="26" t="s">
        <v>4</v>
      </c>
      <c r="D148" s="26" t="s">
        <v>5</v>
      </c>
      <c r="E148" s="106" t="s">
        <v>270</v>
      </c>
      <c r="F148" s="106"/>
      <c r="G148" s="41" t="s">
        <v>6</v>
      </c>
      <c r="H148" s="25" t="s">
        <v>7</v>
      </c>
      <c r="I148" s="25" t="s">
        <v>8</v>
      </c>
      <c r="J148" s="25" t="s">
        <v>10</v>
      </c>
    </row>
    <row r="149" spans="1:10" ht="24" customHeight="1" x14ac:dyDescent="0.2">
      <c r="A149" s="39" t="s">
        <v>269</v>
      </c>
      <c r="B149" s="40" t="s">
        <v>90</v>
      </c>
      <c r="C149" s="39" t="s">
        <v>16</v>
      </c>
      <c r="D149" s="39" t="s">
        <v>91</v>
      </c>
      <c r="E149" s="103" t="s">
        <v>237</v>
      </c>
      <c r="F149" s="103"/>
      <c r="G149" s="38" t="s">
        <v>18</v>
      </c>
      <c r="H149" s="37">
        <v>1</v>
      </c>
      <c r="I149" s="36">
        <v>63.03</v>
      </c>
      <c r="J149" s="36">
        <v>63.03</v>
      </c>
    </row>
    <row r="150" spans="1:10" ht="24" customHeight="1" x14ac:dyDescent="0.2">
      <c r="A150" s="45" t="s">
        <v>296</v>
      </c>
      <c r="B150" s="46" t="s">
        <v>274</v>
      </c>
      <c r="C150" s="45" t="s">
        <v>16</v>
      </c>
      <c r="D150" s="45" t="s">
        <v>273</v>
      </c>
      <c r="E150" s="107" t="s">
        <v>237</v>
      </c>
      <c r="F150" s="107"/>
      <c r="G150" s="44" t="s">
        <v>262</v>
      </c>
      <c r="H150" s="43">
        <v>1.2</v>
      </c>
      <c r="I150" s="42">
        <v>10.57</v>
      </c>
      <c r="J150" s="42">
        <v>12.68</v>
      </c>
    </row>
    <row r="151" spans="1:10" ht="24" customHeight="1" x14ac:dyDescent="0.2">
      <c r="A151" s="45" t="s">
        <v>296</v>
      </c>
      <c r="B151" s="46" t="s">
        <v>342</v>
      </c>
      <c r="C151" s="45" t="s">
        <v>16</v>
      </c>
      <c r="D151" s="45" t="s">
        <v>341</v>
      </c>
      <c r="E151" s="107" t="s">
        <v>237</v>
      </c>
      <c r="F151" s="107"/>
      <c r="G151" s="44" t="s">
        <v>262</v>
      </c>
      <c r="H151" s="43">
        <v>1.2</v>
      </c>
      <c r="I151" s="42">
        <v>14.6</v>
      </c>
      <c r="J151" s="42">
        <v>17.52</v>
      </c>
    </row>
    <row r="152" spans="1:10" ht="24" customHeight="1" x14ac:dyDescent="0.2">
      <c r="A152" s="34" t="s">
        <v>266</v>
      </c>
      <c r="B152" s="35" t="s">
        <v>360</v>
      </c>
      <c r="C152" s="34" t="s">
        <v>16</v>
      </c>
      <c r="D152" s="34" t="s">
        <v>359</v>
      </c>
      <c r="E152" s="104" t="s">
        <v>299</v>
      </c>
      <c r="F152" s="104"/>
      <c r="G152" s="33" t="s">
        <v>27</v>
      </c>
      <c r="H152" s="32">
        <v>0.05</v>
      </c>
      <c r="I152" s="31">
        <v>65.38</v>
      </c>
      <c r="J152" s="31">
        <v>3.26</v>
      </c>
    </row>
    <row r="153" spans="1:10" ht="24" customHeight="1" x14ac:dyDescent="0.2">
      <c r="A153" s="34" t="s">
        <v>266</v>
      </c>
      <c r="B153" s="35" t="s">
        <v>363</v>
      </c>
      <c r="C153" s="34" t="s">
        <v>16</v>
      </c>
      <c r="D153" s="34" t="s">
        <v>362</v>
      </c>
      <c r="E153" s="104" t="s">
        <v>299</v>
      </c>
      <c r="F153" s="104"/>
      <c r="G153" s="33" t="s">
        <v>361</v>
      </c>
      <c r="H153" s="32">
        <v>0.5</v>
      </c>
      <c r="I153" s="31">
        <v>44.5</v>
      </c>
      <c r="J153" s="31">
        <v>22.25</v>
      </c>
    </row>
    <row r="154" spans="1:10" ht="24" customHeight="1" x14ac:dyDescent="0.2">
      <c r="A154" s="34" t="s">
        <v>266</v>
      </c>
      <c r="B154" s="35" t="s">
        <v>451</v>
      </c>
      <c r="C154" s="34" t="s">
        <v>16</v>
      </c>
      <c r="D154" s="34" t="s">
        <v>450</v>
      </c>
      <c r="E154" s="104" t="s">
        <v>299</v>
      </c>
      <c r="F154" s="104"/>
      <c r="G154" s="33" t="s">
        <v>27</v>
      </c>
      <c r="H154" s="32">
        <v>0.05</v>
      </c>
      <c r="I154" s="31">
        <v>146.54</v>
      </c>
      <c r="J154" s="31">
        <v>7.32</v>
      </c>
    </row>
    <row r="155" spans="1:10" ht="25.5" x14ac:dyDescent="0.2">
      <c r="A155" s="30"/>
      <c r="B155" s="30"/>
      <c r="C155" s="30"/>
      <c r="D155" s="30"/>
      <c r="E155" s="30" t="s">
        <v>261</v>
      </c>
      <c r="F155" s="29">
        <v>16.108384894388735</v>
      </c>
      <c r="G155" s="30" t="s">
        <v>260</v>
      </c>
      <c r="H155" s="29">
        <v>14.09</v>
      </c>
      <c r="I155" s="30" t="s">
        <v>259</v>
      </c>
      <c r="J155" s="29">
        <v>30.2</v>
      </c>
    </row>
    <row r="156" spans="1:10" ht="15" thickBot="1" x14ac:dyDescent="0.25">
      <c r="A156" s="30"/>
      <c r="B156" s="30"/>
      <c r="C156" s="30"/>
      <c r="D156" s="30"/>
      <c r="E156" s="30" t="s">
        <v>258</v>
      </c>
      <c r="F156" s="29">
        <v>15.91</v>
      </c>
      <c r="G156" s="30"/>
      <c r="H156" s="105" t="s">
        <v>257</v>
      </c>
      <c r="I156" s="105"/>
      <c r="J156" s="29">
        <v>78.94</v>
      </c>
    </row>
    <row r="157" spans="1:10" ht="0.95" customHeight="1" thickTop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8" customHeight="1" x14ac:dyDescent="0.2">
      <c r="A158" s="26" t="s">
        <v>94</v>
      </c>
      <c r="B158" s="25" t="s">
        <v>3</v>
      </c>
      <c r="C158" s="26" t="s">
        <v>4</v>
      </c>
      <c r="D158" s="26" t="s">
        <v>5</v>
      </c>
      <c r="E158" s="106" t="s">
        <v>270</v>
      </c>
      <c r="F158" s="106"/>
      <c r="G158" s="41" t="s">
        <v>6</v>
      </c>
      <c r="H158" s="25" t="s">
        <v>7</v>
      </c>
      <c r="I158" s="25" t="s">
        <v>8</v>
      </c>
      <c r="J158" s="25" t="s">
        <v>10</v>
      </c>
    </row>
    <row r="159" spans="1:10" ht="24" customHeight="1" x14ac:dyDescent="0.2">
      <c r="A159" s="39" t="s">
        <v>269</v>
      </c>
      <c r="B159" s="40" t="s">
        <v>95</v>
      </c>
      <c r="C159" s="39" t="s">
        <v>16</v>
      </c>
      <c r="D159" s="39" t="s">
        <v>96</v>
      </c>
      <c r="E159" s="103" t="s">
        <v>237</v>
      </c>
      <c r="F159" s="103"/>
      <c r="G159" s="38" t="s">
        <v>18</v>
      </c>
      <c r="H159" s="37">
        <v>1</v>
      </c>
      <c r="I159" s="36">
        <v>12.25</v>
      </c>
      <c r="J159" s="36">
        <v>12.25</v>
      </c>
    </row>
    <row r="160" spans="1:10" ht="24" customHeight="1" x14ac:dyDescent="0.2">
      <c r="A160" s="45" t="s">
        <v>296</v>
      </c>
      <c r="B160" s="46" t="s">
        <v>274</v>
      </c>
      <c r="C160" s="45" t="s">
        <v>16</v>
      </c>
      <c r="D160" s="45" t="s">
        <v>273</v>
      </c>
      <c r="E160" s="107" t="s">
        <v>237</v>
      </c>
      <c r="F160" s="107"/>
      <c r="G160" s="44" t="s">
        <v>262</v>
      </c>
      <c r="H160" s="43">
        <v>0.1</v>
      </c>
      <c r="I160" s="42">
        <v>10.57</v>
      </c>
      <c r="J160" s="42">
        <v>1.05</v>
      </c>
    </row>
    <row r="161" spans="1:10" ht="24" customHeight="1" x14ac:dyDescent="0.2">
      <c r="A161" s="45" t="s">
        <v>296</v>
      </c>
      <c r="B161" s="46" t="s">
        <v>338</v>
      </c>
      <c r="C161" s="45" t="s">
        <v>16</v>
      </c>
      <c r="D161" s="45" t="s">
        <v>337</v>
      </c>
      <c r="E161" s="107" t="s">
        <v>237</v>
      </c>
      <c r="F161" s="107"/>
      <c r="G161" s="44" t="s">
        <v>262</v>
      </c>
      <c r="H161" s="43">
        <v>0.32</v>
      </c>
      <c r="I161" s="42">
        <v>14.6</v>
      </c>
      <c r="J161" s="42">
        <v>4.67</v>
      </c>
    </row>
    <row r="162" spans="1:10" ht="24" customHeight="1" x14ac:dyDescent="0.2">
      <c r="A162" s="34" t="s">
        <v>266</v>
      </c>
      <c r="B162" s="35" t="s">
        <v>449</v>
      </c>
      <c r="C162" s="34" t="s">
        <v>16</v>
      </c>
      <c r="D162" s="34" t="s">
        <v>448</v>
      </c>
      <c r="E162" s="104" t="s">
        <v>299</v>
      </c>
      <c r="F162" s="104"/>
      <c r="G162" s="33" t="s">
        <v>435</v>
      </c>
      <c r="H162" s="32">
        <v>0.05</v>
      </c>
      <c r="I162" s="31">
        <v>130.75</v>
      </c>
      <c r="J162" s="31">
        <v>6.53</v>
      </c>
    </row>
    <row r="163" spans="1:10" ht="25.5" x14ac:dyDescent="0.2">
      <c r="A163" s="30"/>
      <c r="B163" s="30"/>
      <c r="C163" s="30"/>
      <c r="D163" s="30"/>
      <c r="E163" s="30" t="s">
        <v>261</v>
      </c>
      <c r="F163" s="29">
        <v>3.0509921058246214</v>
      </c>
      <c r="G163" s="30" t="s">
        <v>260</v>
      </c>
      <c r="H163" s="29">
        <v>2.67</v>
      </c>
      <c r="I163" s="30" t="s">
        <v>259</v>
      </c>
      <c r="J163" s="29">
        <v>5.72</v>
      </c>
    </row>
    <row r="164" spans="1:10" ht="15" thickBot="1" x14ac:dyDescent="0.25">
      <c r="A164" s="30"/>
      <c r="B164" s="30"/>
      <c r="C164" s="30"/>
      <c r="D164" s="30"/>
      <c r="E164" s="30" t="s">
        <v>258</v>
      </c>
      <c r="F164" s="29">
        <v>3.09</v>
      </c>
      <c r="G164" s="30"/>
      <c r="H164" s="105" t="s">
        <v>257</v>
      </c>
      <c r="I164" s="105"/>
      <c r="J164" s="29">
        <v>15.34</v>
      </c>
    </row>
    <row r="165" spans="1:10" ht="0.95" customHeight="1" thickTop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8" customHeight="1" x14ac:dyDescent="0.2">
      <c r="A166" s="26" t="s">
        <v>99</v>
      </c>
      <c r="B166" s="25" t="s">
        <v>3</v>
      </c>
      <c r="C166" s="26" t="s">
        <v>4</v>
      </c>
      <c r="D166" s="26" t="s">
        <v>5</v>
      </c>
      <c r="E166" s="106" t="s">
        <v>270</v>
      </c>
      <c r="F166" s="106"/>
      <c r="G166" s="41" t="s">
        <v>6</v>
      </c>
      <c r="H166" s="25" t="s">
        <v>7</v>
      </c>
      <c r="I166" s="25" t="s">
        <v>8</v>
      </c>
      <c r="J166" s="25" t="s">
        <v>10</v>
      </c>
    </row>
    <row r="167" spans="1:10" ht="24" customHeight="1" x14ac:dyDescent="0.2">
      <c r="A167" s="39" t="s">
        <v>269</v>
      </c>
      <c r="B167" s="40" t="s">
        <v>100</v>
      </c>
      <c r="C167" s="39" t="s">
        <v>16</v>
      </c>
      <c r="D167" s="39" t="s">
        <v>101</v>
      </c>
      <c r="E167" s="103" t="s">
        <v>237</v>
      </c>
      <c r="F167" s="103"/>
      <c r="G167" s="38" t="s">
        <v>18</v>
      </c>
      <c r="H167" s="37">
        <v>1</v>
      </c>
      <c r="I167" s="36">
        <v>18.32</v>
      </c>
      <c r="J167" s="36">
        <v>18.32</v>
      </c>
    </row>
    <row r="168" spans="1:10" ht="24" customHeight="1" x14ac:dyDescent="0.2">
      <c r="A168" s="45" t="s">
        <v>296</v>
      </c>
      <c r="B168" s="46" t="s">
        <v>274</v>
      </c>
      <c r="C168" s="45" t="s">
        <v>16</v>
      </c>
      <c r="D168" s="45" t="s">
        <v>273</v>
      </c>
      <c r="E168" s="107" t="s">
        <v>237</v>
      </c>
      <c r="F168" s="107"/>
      <c r="G168" s="44" t="s">
        <v>262</v>
      </c>
      <c r="H168" s="43">
        <v>0.5</v>
      </c>
      <c r="I168" s="42">
        <v>10.57</v>
      </c>
      <c r="J168" s="42">
        <v>5.28</v>
      </c>
    </row>
    <row r="169" spans="1:10" ht="24" customHeight="1" x14ac:dyDescent="0.2">
      <c r="A169" s="45" t="s">
        <v>296</v>
      </c>
      <c r="B169" s="46" t="s">
        <v>338</v>
      </c>
      <c r="C169" s="45" t="s">
        <v>16</v>
      </c>
      <c r="D169" s="45" t="s">
        <v>337</v>
      </c>
      <c r="E169" s="107" t="s">
        <v>237</v>
      </c>
      <c r="F169" s="107"/>
      <c r="G169" s="44" t="s">
        <v>262</v>
      </c>
      <c r="H169" s="43">
        <v>0.6</v>
      </c>
      <c r="I169" s="42">
        <v>14.6</v>
      </c>
      <c r="J169" s="42">
        <v>8.76</v>
      </c>
    </row>
    <row r="170" spans="1:10" ht="24" customHeight="1" x14ac:dyDescent="0.2">
      <c r="A170" s="34" t="s">
        <v>266</v>
      </c>
      <c r="B170" s="35" t="s">
        <v>437</v>
      </c>
      <c r="C170" s="34" t="s">
        <v>16</v>
      </c>
      <c r="D170" s="34" t="s">
        <v>436</v>
      </c>
      <c r="E170" s="104" t="s">
        <v>299</v>
      </c>
      <c r="F170" s="104"/>
      <c r="G170" s="33" t="s">
        <v>435</v>
      </c>
      <c r="H170" s="32">
        <v>1.4999999999999999E-2</v>
      </c>
      <c r="I170" s="31">
        <v>49.48</v>
      </c>
      <c r="J170" s="31">
        <v>0.74</v>
      </c>
    </row>
    <row r="171" spans="1:10" ht="24" customHeight="1" x14ac:dyDescent="0.2">
      <c r="A171" s="34" t="s">
        <v>266</v>
      </c>
      <c r="B171" s="35" t="s">
        <v>447</v>
      </c>
      <c r="C171" s="34" t="s">
        <v>16</v>
      </c>
      <c r="D171" s="34" t="s">
        <v>446</v>
      </c>
      <c r="E171" s="104" t="s">
        <v>299</v>
      </c>
      <c r="F171" s="104"/>
      <c r="G171" s="33" t="s">
        <v>435</v>
      </c>
      <c r="H171" s="32">
        <v>0.05</v>
      </c>
      <c r="I171" s="31">
        <v>70.89</v>
      </c>
      <c r="J171" s="31">
        <v>3.54</v>
      </c>
    </row>
    <row r="172" spans="1:10" ht="25.5" x14ac:dyDescent="0.2">
      <c r="A172" s="30"/>
      <c r="B172" s="30"/>
      <c r="C172" s="30"/>
      <c r="D172" s="30"/>
      <c r="E172" s="30" t="s">
        <v>261</v>
      </c>
      <c r="F172" s="29">
        <v>7.4887988052058887</v>
      </c>
      <c r="G172" s="30" t="s">
        <v>260</v>
      </c>
      <c r="H172" s="29">
        <v>6.55</v>
      </c>
      <c r="I172" s="30" t="s">
        <v>259</v>
      </c>
      <c r="J172" s="29">
        <v>14.04</v>
      </c>
    </row>
    <row r="173" spans="1:10" ht="15" thickBot="1" x14ac:dyDescent="0.25">
      <c r="A173" s="30"/>
      <c r="B173" s="30"/>
      <c r="C173" s="30"/>
      <c r="D173" s="30"/>
      <c r="E173" s="30" t="s">
        <v>258</v>
      </c>
      <c r="F173" s="29">
        <v>4.62</v>
      </c>
      <c r="G173" s="30"/>
      <c r="H173" s="105" t="s">
        <v>257</v>
      </c>
      <c r="I173" s="105"/>
      <c r="J173" s="29">
        <v>22.94</v>
      </c>
    </row>
    <row r="174" spans="1:10" ht="0.95" customHeight="1" thickTop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8" customHeight="1" x14ac:dyDescent="0.2">
      <c r="A175" s="26" t="s">
        <v>102</v>
      </c>
      <c r="B175" s="25" t="s">
        <v>3</v>
      </c>
      <c r="C175" s="26" t="s">
        <v>4</v>
      </c>
      <c r="D175" s="26" t="s">
        <v>5</v>
      </c>
      <c r="E175" s="106" t="s">
        <v>270</v>
      </c>
      <c r="F175" s="106"/>
      <c r="G175" s="41" t="s">
        <v>6</v>
      </c>
      <c r="H175" s="25" t="s">
        <v>7</v>
      </c>
      <c r="I175" s="25" t="s">
        <v>8</v>
      </c>
      <c r="J175" s="25" t="s">
        <v>10</v>
      </c>
    </row>
    <row r="176" spans="1:10" ht="24" customHeight="1" x14ac:dyDescent="0.2">
      <c r="A176" s="39" t="s">
        <v>269</v>
      </c>
      <c r="B176" s="40" t="s">
        <v>103</v>
      </c>
      <c r="C176" s="39" t="s">
        <v>16</v>
      </c>
      <c r="D176" s="39" t="s">
        <v>104</v>
      </c>
      <c r="E176" s="103" t="s">
        <v>237</v>
      </c>
      <c r="F176" s="103"/>
      <c r="G176" s="38" t="s">
        <v>18</v>
      </c>
      <c r="H176" s="37">
        <v>1</v>
      </c>
      <c r="I176" s="36">
        <v>23.87</v>
      </c>
      <c r="J176" s="36">
        <v>23.87</v>
      </c>
    </row>
    <row r="177" spans="1:10" ht="24" customHeight="1" x14ac:dyDescent="0.2">
      <c r="A177" s="45" t="s">
        <v>296</v>
      </c>
      <c r="B177" s="46" t="s">
        <v>338</v>
      </c>
      <c r="C177" s="45" t="s">
        <v>16</v>
      </c>
      <c r="D177" s="45" t="s">
        <v>337</v>
      </c>
      <c r="E177" s="107" t="s">
        <v>237</v>
      </c>
      <c r="F177" s="107"/>
      <c r="G177" s="44" t="s">
        <v>262</v>
      </c>
      <c r="H177" s="43">
        <v>0.5</v>
      </c>
      <c r="I177" s="42">
        <v>14.6</v>
      </c>
      <c r="J177" s="42">
        <v>7.3</v>
      </c>
    </row>
    <row r="178" spans="1:10" ht="24" customHeight="1" x14ac:dyDescent="0.2">
      <c r="A178" s="45" t="s">
        <v>296</v>
      </c>
      <c r="B178" s="46" t="s">
        <v>274</v>
      </c>
      <c r="C178" s="45" t="s">
        <v>16</v>
      </c>
      <c r="D178" s="45" t="s">
        <v>273</v>
      </c>
      <c r="E178" s="107" t="s">
        <v>237</v>
      </c>
      <c r="F178" s="107"/>
      <c r="G178" s="44" t="s">
        <v>262</v>
      </c>
      <c r="H178" s="43">
        <v>0.5</v>
      </c>
      <c r="I178" s="42">
        <v>10.57</v>
      </c>
      <c r="J178" s="42">
        <v>5.28</v>
      </c>
    </row>
    <row r="179" spans="1:10" ht="24" customHeight="1" x14ac:dyDescent="0.2">
      <c r="A179" s="34" t="s">
        <v>266</v>
      </c>
      <c r="B179" s="35" t="s">
        <v>441</v>
      </c>
      <c r="C179" s="34" t="s">
        <v>16</v>
      </c>
      <c r="D179" s="34" t="s">
        <v>440</v>
      </c>
      <c r="E179" s="104" t="s">
        <v>299</v>
      </c>
      <c r="F179" s="104"/>
      <c r="G179" s="33" t="s">
        <v>435</v>
      </c>
      <c r="H179" s="32">
        <v>4.4999999999999998E-2</v>
      </c>
      <c r="I179" s="31">
        <v>106.9</v>
      </c>
      <c r="J179" s="31">
        <v>4.8099999999999996</v>
      </c>
    </row>
    <row r="180" spans="1:10" ht="24" customHeight="1" x14ac:dyDescent="0.2">
      <c r="A180" s="34" t="s">
        <v>266</v>
      </c>
      <c r="B180" s="35" t="s">
        <v>437</v>
      </c>
      <c r="C180" s="34" t="s">
        <v>16</v>
      </c>
      <c r="D180" s="34" t="s">
        <v>436</v>
      </c>
      <c r="E180" s="104" t="s">
        <v>299</v>
      </c>
      <c r="F180" s="104"/>
      <c r="G180" s="33" t="s">
        <v>435</v>
      </c>
      <c r="H180" s="32">
        <v>1.4999999999999999E-2</v>
      </c>
      <c r="I180" s="31">
        <v>49.48</v>
      </c>
      <c r="J180" s="31">
        <v>0.74</v>
      </c>
    </row>
    <row r="181" spans="1:10" ht="24" customHeight="1" x14ac:dyDescent="0.2">
      <c r="A181" s="34" t="s">
        <v>266</v>
      </c>
      <c r="B181" s="35" t="s">
        <v>445</v>
      </c>
      <c r="C181" s="34" t="s">
        <v>16</v>
      </c>
      <c r="D181" s="34" t="s">
        <v>444</v>
      </c>
      <c r="E181" s="104" t="s">
        <v>299</v>
      </c>
      <c r="F181" s="104"/>
      <c r="G181" s="33" t="s">
        <v>73</v>
      </c>
      <c r="H181" s="32">
        <v>0.45</v>
      </c>
      <c r="I181" s="31">
        <v>1</v>
      </c>
      <c r="J181" s="31">
        <v>0.45</v>
      </c>
    </row>
    <row r="182" spans="1:10" ht="24" customHeight="1" x14ac:dyDescent="0.2">
      <c r="A182" s="34" t="s">
        <v>266</v>
      </c>
      <c r="B182" s="35" t="s">
        <v>443</v>
      </c>
      <c r="C182" s="34" t="s">
        <v>16</v>
      </c>
      <c r="D182" s="34" t="s">
        <v>442</v>
      </c>
      <c r="E182" s="104" t="s">
        <v>299</v>
      </c>
      <c r="F182" s="104"/>
      <c r="G182" s="33" t="s">
        <v>435</v>
      </c>
      <c r="H182" s="32">
        <v>4.4999999999999998E-2</v>
      </c>
      <c r="I182" s="31">
        <v>117.75</v>
      </c>
      <c r="J182" s="31">
        <v>5.29</v>
      </c>
    </row>
    <row r="183" spans="1:10" ht="25.5" x14ac:dyDescent="0.2">
      <c r="A183" s="30"/>
      <c r="B183" s="30"/>
      <c r="C183" s="30"/>
      <c r="D183" s="30"/>
      <c r="E183" s="30" t="s">
        <v>261</v>
      </c>
      <c r="F183" s="29">
        <v>6.7100490719010031</v>
      </c>
      <c r="G183" s="30" t="s">
        <v>260</v>
      </c>
      <c r="H183" s="29">
        <v>5.87</v>
      </c>
      <c r="I183" s="30" t="s">
        <v>259</v>
      </c>
      <c r="J183" s="29">
        <v>12.58</v>
      </c>
    </row>
    <row r="184" spans="1:10" ht="15" thickBot="1" x14ac:dyDescent="0.25">
      <c r="A184" s="30"/>
      <c r="B184" s="30"/>
      <c r="C184" s="30"/>
      <c r="D184" s="30"/>
      <c r="E184" s="30" t="s">
        <v>258</v>
      </c>
      <c r="F184" s="29">
        <v>6.02</v>
      </c>
      <c r="G184" s="30"/>
      <c r="H184" s="105" t="s">
        <v>257</v>
      </c>
      <c r="I184" s="105"/>
      <c r="J184" s="29">
        <v>29.89</v>
      </c>
    </row>
    <row r="185" spans="1:10" ht="0.95" customHeight="1" thickTop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8" customHeight="1" x14ac:dyDescent="0.2">
      <c r="A186" s="26" t="s">
        <v>105</v>
      </c>
      <c r="B186" s="25" t="s">
        <v>3</v>
      </c>
      <c r="C186" s="26" t="s">
        <v>4</v>
      </c>
      <c r="D186" s="26" t="s">
        <v>5</v>
      </c>
      <c r="E186" s="106" t="s">
        <v>270</v>
      </c>
      <c r="F186" s="106"/>
      <c r="G186" s="41" t="s">
        <v>6</v>
      </c>
      <c r="H186" s="25" t="s">
        <v>7</v>
      </c>
      <c r="I186" s="25" t="s">
        <v>8</v>
      </c>
      <c r="J186" s="25" t="s">
        <v>10</v>
      </c>
    </row>
    <row r="187" spans="1:10" ht="24" customHeight="1" x14ac:dyDescent="0.2">
      <c r="A187" s="39" t="s">
        <v>269</v>
      </c>
      <c r="B187" s="40" t="s">
        <v>106</v>
      </c>
      <c r="C187" s="39" t="s">
        <v>16</v>
      </c>
      <c r="D187" s="39" t="s">
        <v>107</v>
      </c>
      <c r="E187" s="103" t="s">
        <v>237</v>
      </c>
      <c r="F187" s="103"/>
      <c r="G187" s="38" t="s">
        <v>18</v>
      </c>
      <c r="H187" s="37">
        <v>1</v>
      </c>
      <c r="I187" s="36">
        <v>36.090000000000003</v>
      </c>
      <c r="J187" s="36">
        <v>36.090000000000003</v>
      </c>
    </row>
    <row r="188" spans="1:10" ht="24" customHeight="1" x14ac:dyDescent="0.2">
      <c r="A188" s="45" t="s">
        <v>296</v>
      </c>
      <c r="B188" s="46" t="s">
        <v>338</v>
      </c>
      <c r="C188" s="45" t="s">
        <v>16</v>
      </c>
      <c r="D188" s="45" t="s">
        <v>337</v>
      </c>
      <c r="E188" s="107" t="s">
        <v>237</v>
      </c>
      <c r="F188" s="107"/>
      <c r="G188" s="44" t="s">
        <v>262</v>
      </c>
      <c r="H188" s="43">
        <v>1.21</v>
      </c>
      <c r="I188" s="42">
        <v>14.6</v>
      </c>
      <c r="J188" s="42">
        <v>17.66</v>
      </c>
    </row>
    <row r="189" spans="1:10" ht="24" customHeight="1" x14ac:dyDescent="0.2">
      <c r="A189" s="45" t="s">
        <v>296</v>
      </c>
      <c r="B189" s="46" t="s">
        <v>274</v>
      </c>
      <c r="C189" s="45" t="s">
        <v>16</v>
      </c>
      <c r="D189" s="45" t="s">
        <v>273</v>
      </c>
      <c r="E189" s="107" t="s">
        <v>237</v>
      </c>
      <c r="F189" s="107"/>
      <c r="G189" s="44" t="s">
        <v>262</v>
      </c>
      <c r="H189" s="43">
        <v>1.21</v>
      </c>
      <c r="I189" s="42">
        <v>10.57</v>
      </c>
      <c r="J189" s="42">
        <v>12.78</v>
      </c>
    </row>
    <row r="190" spans="1:10" ht="24" customHeight="1" x14ac:dyDescent="0.2">
      <c r="A190" s="34" t="s">
        <v>266</v>
      </c>
      <c r="B190" s="35" t="s">
        <v>441</v>
      </c>
      <c r="C190" s="34" t="s">
        <v>16</v>
      </c>
      <c r="D190" s="34" t="s">
        <v>440</v>
      </c>
      <c r="E190" s="104" t="s">
        <v>299</v>
      </c>
      <c r="F190" s="104"/>
      <c r="G190" s="33" t="s">
        <v>435</v>
      </c>
      <c r="H190" s="32">
        <v>0.04</v>
      </c>
      <c r="I190" s="31">
        <v>106.9</v>
      </c>
      <c r="J190" s="31">
        <v>4.2699999999999996</v>
      </c>
    </row>
    <row r="191" spans="1:10" ht="24" customHeight="1" x14ac:dyDescent="0.2">
      <c r="A191" s="34" t="s">
        <v>266</v>
      </c>
      <c r="B191" s="35" t="s">
        <v>439</v>
      </c>
      <c r="C191" s="34" t="s">
        <v>16</v>
      </c>
      <c r="D191" s="34" t="s">
        <v>438</v>
      </c>
      <c r="E191" s="104" t="s">
        <v>299</v>
      </c>
      <c r="F191" s="104"/>
      <c r="G191" s="33" t="s">
        <v>73</v>
      </c>
      <c r="H191" s="32">
        <v>0.3</v>
      </c>
      <c r="I191" s="31">
        <v>2.99</v>
      </c>
      <c r="J191" s="31">
        <v>0.89</v>
      </c>
    </row>
    <row r="192" spans="1:10" ht="24" customHeight="1" x14ac:dyDescent="0.2">
      <c r="A192" s="34" t="s">
        <v>266</v>
      </c>
      <c r="B192" s="35" t="s">
        <v>437</v>
      </c>
      <c r="C192" s="34" t="s">
        <v>16</v>
      </c>
      <c r="D192" s="34" t="s">
        <v>436</v>
      </c>
      <c r="E192" s="104" t="s">
        <v>299</v>
      </c>
      <c r="F192" s="104"/>
      <c r="G192" s="33" t="s">
        <v>435</v>
      </c>
      <c r="H192" s="32">
        <v>0.01</v>
      </c>
      <c r="I192" s="31">
        <v>49.48</v>
      </c>
      <c r="J192" s="31">
        <v>0.49</v>
      </c>
    </row>
    <row r="193" spans="1:10" ht="25.5" x14ac:dyDescent="0.2">
      <c r="A193" s="30"/>
      <c r="B193" s="30"/>
      <c r="C193" s="30"/>
      <c r="D193" s="30"/>
      <c r="E193" s="30" t="s">
        <v>261</v>
      </c>
      <c r="F193" s="29">
        <v>16.236398549178578</v>
      </c>
      <c r="G193" s="30" t="s">
        <v>260</v>
      </c>
      <c r="H193" s="29">
        <v>14.2</v>
      </c>
      <c r="I193" s="30" t="s">
        <v>259</v>
      </c>
      <c r="J193" s="29">
        <v>30.44</v>
      </c>
    </row>
    <row r="194" spans="1:10" ht="15" thickBot="1" x14ac:dyDescent="0.25">
      <c r="A194" s="30"/>
      <c r="B194" s="30"/>
      <c r="C194" s="30"/>
      <c r="D194" s="30"/>
      <c r="E194" s="30" t="s">
        <v>258</v>
      </c>
      <c r="F194" s="29">
        <v>9.11</v>
      </c>
      <c r="G194" s="30"/>
      <c r="H194" s="105" t="s">
        <v>257</v>
      </c>
      <c r="I194" s="105"/>
      <c r="J194" s="29">
        <v>45.2</v>
      </c>
    </row>
    <row r="195" spans="1:10" ht="0.95" customHeight="1" thickTop="1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 ht="18" customHeight="1" x14ac:dyDescent="0.2">
      <c r="A196" s="26" t="s">
        <v>112</v>
      </c>
      <c r="B196" s="25" t="s">
        <v>3</v>
      </c>
      <c r="C196" s="26" t="s">
        <v>4</v>
      </c>
      <c r="D196" s="26" t="s">
        <v>5</v>
      </c>
      <c r="E196" s="106" t="s">
        <v>270</v>
      </c>
      <c r="F196" s="106"/>
      <c r="G196" s="41" t="s">
        <v>6</v>
      </c>
      <c r="H196" s="25" t="s">
        <v>7</v>
      </c>
      <c r="I196" s="25" t="s">
        <v>8</v>
      </c>
      <c r="J196" s="25" t="s">
        <v>10</v>
      </c>
    </row>
    <row r="197" spans="1:10" ht="24" customHeight="1" x14ac:dyDescent="0.2">
      <c r="A197" s="39" t="s">
        <v>269</v>
      </c>
      <c r="B197" s="40" t="s">
        <v>113</v>
      </c>
      <c r="C197" s="39" t="s">
        <v>16</v>
      </c>
      <c r="D197" s="39" t="s">
        <v>114</v>
      </c>
      <c r="E197" s="103" t="s">
        <v>237</v>
      </c>
      <c r="F197" s="103"/>
      <c r="G197" s="38" t="s">
        <v>73</v>
      </c>
      <c r="H197" s="37">
        <v>1</v>
      </c>
      <c r="I197" s="36">
        <v>367.77</v>
      </c>
      <c r="J197" s="36">
        <v>367.77</v>
      </c>
    </row>
    <row r="198" spans="1:10" ht="24" customHeight="1" x14ac:dyDescent="0.2">
      <c r="A198" s="45" t="s">
        <v>296</v>
      </c>
      <c r="B198" s="46" t="s">
        <v>373</v>
      </c>
      <c r="C198" s="45" t="s">
        <v>16</v>
      </c>
      <c r="D198" s="45" t="s">
        <v>372</v>
      </c>
      <c r="E198" s="107" t="s">
        <v>237</v>
      </c>
      <c r="F198" s="107"/>
      <c r="G198" s="44" t="s">
        <v>262</v>
      </c>
      <c r="H198" s="43">
        <v>2</v>
      </c>
      <c r="I198" s="42">
        <v>10.57</v>
      </c>
      <c r="J198" s="42">
        <v>21.14</v>
      </c>
    </row>
    <row r="199" spans="1:10" ht="24" customHeight="1" x14ac:dyDescent="0.2">
      <c r="A199" s="45" t="s">
        <v>296</v>
      </c>
      <c r="B199" s="46" t="s">
        <v>351</v>
      </c>
      <c r="C199" s="45" t="s">
        <v>16</v>
      </c>
      <c r="D199" s="45" t="s">
        <v>348</v>
      </c>
      <c r="E199" s="107" t="s">
        <v>237</v>
      </c>
      <c r="F199" s="107"/>
      <c r="G199" s="44" t="s">
        <v>262</v>
      </c>
      <c r="H199" s="43">
        <v>2</v>
      </c>
      <c r="I199" s="42">
        <v>14.6</v>
      </c>
      <c r="J199" s="42">
        <v>29.2</v>
      </c>
    </row>
    <row r="200" spans="1:10" ht="24" customHeight="1" x14ac:dyDescent="0.2">
      <c r="A200" s="34" t="s">
        <v>266</v>
      </c>
      <c r="B200" s="35" t="s">
        <v>434</v>
      </c>
      <c r="C200" s="34" t="s">
        <v>16</v>
      </c>
      <c r="D200" s="34" t="s">
        <v>433</v>
      </c>
      <c r="E200" s="104" t="s">
        <v>299</v>
      </c>
      <c r="F200" s="104"/>
      <c r="G200" s="33" t="s">
        <v>73</v>
      </c>
      <c r="H200" s="32">
        <v>1</v>
      </c>
      <c r="I200" s="31">
        <v>317.43</v>
      </c>
      <c r="J200" s="31">
        <v>317.43</v>
      </c>
    </row>
    <row r="201" spans="1:10" ht="25.5" x14ac:dyDescent="0.2">
      <c r="A201" s="30"/>
      <c r="B201" s="30"/>
      <c r="C201" s="30"/>
      <c r="D201" s="30"/>
      <c r="E201" s="30" t="s">
        <v>261</v>
      </c>
      <c r="F201" s="29">
        <v>26.850864099999999</v>
      </c>
      <c r="G201" s="30" t="s">
        <v>260</v>
      </c>
      <c r="H201" s="29">
        <v>23.49</v>
      </c>
      <c r="I201" s="30" t="s">
        <v>259</v>
      </c>
      <c r="J201" s="29">
        <v>50.34</v>
      </c>
    </row>
    <row r="202" spans="1:10" ht="15" thickBot="1" x14ac:dyDescent="0.25">
      <c r="A202" s="30"/>
      <c r="B202" s="30"/>
      <c r="C202" s="30"/>
      <c r="D202" s="30"/>
      <c r="E202" s="30" t="s">
        <v>258</v>
      </c>
      <c r="F202" s="29">
        <v>92.86</v>
      </c>
      <c r="G202" s="30"/>
      <c r="H202" s="105" t="s">
        <v>257</v>
      </c>
      <c r="I202" s="105"/>
      <c r="J202" s="29">
        <v>460.63</v>
      </c>
    </row>
    <row r="203" spans="1:10" ht="0.95" customHeight="1" thickTop="1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ht="18" customHeight="1" x14ac:dyDescent="0.2">
      <c r="A204" s="26" t="s">
        <v>115</v>
      </c>
      <c r="B204" s="25" t="s">
        <v>3</v>
      </c>
      <c r="C204" s="26" t="s">
        <v>4</v>
      </c>
      <c r="D204" s="26" t="s">
        <v>5</v>
      </c>
      <c r="E204" s="106" t="s">
        <v>270</v>
      </c>
      <c r="F204" s="106"/>
      <c r="G204" s="41" t="s">
        <v>6</v>
      </c>
      <c r="H204" s="25" t="s">
        <v>7</v>
      </c>
      <c r="I204" s="25" t="s">
        <v>8</v>
      </c>
      <c r="J204" s="25" t="s">
        <v>10</v>
      </c>
    </row>
    <row r="205" spans="1:10" ht="24" customHeight="1" x14ac:dyDescent="0.2">
      <c r="A205" s="39" t="s">
        <v>269</v>
      </c>
      <c r="B205" s="40" t="s">
        <v>116</v>
      </c>
      <c r="C205" s="39" t="s">
        <v>16</v>
      </c>
      <c r="D205" s="39" t="s">
        <v>117</v>
      </c>
      <c r="E205" s="103" t="s">
        <v>237</v>
      </c>
      <c r="F205" s="103"/>
      <c r="G205" s="38" t="s">
        <v>73</v>
      </c>
      <c r="H205" s="37">
        <v>1</v>
      </c>
      <c r="I205" s="36">
        <v>2.65</v>
      </c>
      <c r="J205" s="36">
        <v>2.65</v>
      </c>
    </row>
    <row r="206" spans="1:10" ht="24" customHeight="1" x14ac:dyDescent="0.2">
      <c r="A206" s="45" t="s">
        <v>296</v>
      </c>
      <c r="B206" s="46" t="s">
        <v>373</v>
      </c>
      <c r="C206" s="45" t="s">
        <v>16</v>
      </c>
      <c r="D206" s="45" t="s">
        <v>372</v>
      </c>
      <c r="E206" s="107" t="s">
        <v>237</v>
      </c>
      <c r="F206" s="107"/>
      <c r="G206" s="44" t="s">
        <v>262</v>
      </c>
      <c r="H206" s="43">
        <v>0.02</v>
      </c>
      <c r="I206" s="42">
        <v>10.57</v>
      </c>
      <c r="J206" s="42">
        <v>0.21</v>
      </c>
    </row>
    <row r="207" spans="1:10" ht="24" customHeight="1" x14ac:dyDescent="0.2">
      <c r="A207" s="45" t="s">
        <v>296</v>
      </c>
      <c r="B207" s="46" t="s">
        <v>351</v>
      </c>
      <c r="C207" s="45" t="s">
        <v>16</v>
      </c>
      <c r="D207" s="45" t="s">
        <v>348</v>
      </c>
      <c r="E207" s="107" t="s">
        <v>237</v>
      </c>
      <c r="F207" s="107"/>
      <c r="G207" s="44" t="s">
        <v>262</v>
      </c>
      <c r="H207" s="43">
        <v>0.04</v>
      </c>
      <c r="I207" s="42">
        <v>14.6</v>
      </c>
      <c r="J207" s="42">
        <v>0.57999999999999996</v>
      </c>
    </row>
    <row r="208" spans="1:10" ht="24" customHeight="1" x14ac:dyDescent="0.2">
      <c r="A208" s="34" t="s">
        <v>266</v>
      </c>
      <c r="B208" s="35" t="s">
        <v>432</v>
      </c>
      <c r="C208" s="34" t="s">
        <v>16</v>
      </c>
      <c r="D208" s="34" t="s">
        <v>117</v>
      </c>
      <c r="E208" s="104" t="s">
        <v>299</v>
      </c>
      <c r="F208" s="104"/>
      <c r="G208" s="33" t="s">
        <v>73</v>
      </c>
      <c r="H208" s="32">
        <v>1</v>
      </c>
      <c r="I208" s="31">
        <v>1.86</v>
      </c>
      <c r="J208" s="31">
        <v>1.86</v>
      </c>
    </row>
    <row r="209" spans="1:10" ht="25.5" x14ac:dyDescent="0.2">
      <c r="A209" s="30"/>
      <c r="B209" s="30"/>
      <c r="C209" s="30"/>
      <c r="D209" s="30"/>
      <c r="E209" s="30" t="s">
        <v>261</v>
      </c>
      <c r="F209" s="29">
        <v>0.42137828034990399</v>
      </c>
      <c r="G209" s="30" t="s">
        <v>260</v>
      </c>
      <c r="H209" s="29">
        <v>0.37</v>
      </c>
      <c r="I209" s="30" t="s">
        <v>259</v>
      </c>
      <c r="J209" s="29">
        <v>0.79</v>
      </c>
    </row>
    <row r="210" spans="1:10" ht="15" thickBot="1" x14ac:dyDescent="0.25">
      <c r="A210" s="30"/>
      <c r="B210" s="30"/>
      <c r="C210" s="30"/>
      <c r="D210" s="30"/>
      <c r="E210" s="30" t="s">
        <v>258</v>
      </c>
      <c r="F210" s="29">
        <v>0.66</v>
      </c>
      <c r="G210" s="30"/>
      <c r="H210" s="105" t="s">
        <v>257</v>
      </c>
      <c r="I210" s="105"/>
      <c r="J210" s="29">
        <v>3.31</v>
      </c>
    </row>
    <row r="211" spans="1:10" ht="0.95" customHeight="1" thickTop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ht="18" customHeight="1" x14ac:dyDescent="0.2">
      <c r="A212" s="26" t="s">
        <v>118</v>
      </c>
      <c r="B212" s="25" t="s">
        <v>3</v>
      </c>
      <c r="C212" s="26" t="s">
        <v>4</v>
      </c>
      <c r="D212" s="26" t="s">
        <v>5</v>
      </c>
      <c r="E212" s="106" t="s">
        <v>270</v>
      </c>
      <c r="F212" s="106"/>
      <c r="G212" s="41" t="s">
        <v>6</v>
      </c>
      <c r="H212" s="25" t="s">
        <v>7</v>
      </c>
      <c r="I212" s="25" t="s">
        <v>8</v>
      </c>
      <c r="J212" s="25" t="s">
        <v>10</v>
      </c>
    </row>
    <row r="213" spans="1:10" ht="24" customHeight="1" x14ac:dyDescent="0.2">
      <c r="A213" s="39" t="s">
        <v>269</v>
      </c>
      <c r="B213" s="40" t="s">
        <v>119</v>
      </c>
      <c r="C213" s="39" t="s">
        <v>16</v>
      </c>
      <c r="D213" s="39" t="s">
        <v>120</v>
      </c>
      <c r="E213" s="103" t="s">
        <v>237</v>
      </c>
      <c r="F213" s="103"/>
      <c r="G213" s="38" t="s">
        <v>73</v>
      </c>
      <c r="H213" s="37">
        <v>1</v>
      </c>
      <c r="I213" s="36">
        <v>9.5500000000000007</v>
      </c>
      <c r="J213" s="36">
        <v>9.5500000000000007</v>
      </c>
    </row>
    <row r="214" spans="1:10" ht="24" customHeight="1" x14ac:dyDescent="0.2">
      <c r="A214" s="45" t="s">
        <v>296</v>
      </c>
      <c r="B214" s="46" t="s">
        <v>373</v>
      </c>
      <c r="C214" s="45" t="s">
        <v>16</v>
      </c>
      <c r="D214" s="45" t="s">
        <v>372</v>
      </c>
      <c r="E214" s="107" t="s">
        <v>237</v>
      </c>
      <c r="F214" s="107"/>
      <c r="G214" s="44" t="s">
        <v>262</v>
      </c>
      <c r="H214" s="43">
        <v>0.2</v>
      </c>
      <c r="I214" s="42">
        <v>10.57</v>
      </c>
      <c r="J214" s="42">
        <v>2.11</v>
      </c>
    </row>
    <row r="215" spans="1:10" ht="24" customHeight="1" x14ac:dyDescent="0.2">
      <c r="A215" s="45" t="s">
        <v>296</v>
      </c>
      <c r="B215" s="46" t="s">
        <v>351</v>
      </c>
      <c r="C215" s="45" t="s">
        <v>16</v>
      </c>
      <c r="D215" s="45" t="s">
        <v>348</v>
      </c>
      <c r="E215" s="107" t="s">
        <v>237</v>
      </c>
      <c r="F215" s="107"/>
      <c r="G215" s="44" t="s">
        <v>262</v>
      </c>
      <c r="H215" s="43">
        <v>0.2</v>
      </c>
      <c r="I215" s="42">
        <v>14.6</v>
      </c>
      <c r="J215" s="42">
        <v>2.92</v>
      </c>
    </row>
    <row r="216" spans="1:10" ht="24" customHeight="1" x14ac:dyDescent="0.2">
      <c r="A216" s="34" t="s">
        <v>266</v>
      </c>
      <c r="B216" s="35" t="s">
        <v>431</v>
      </c>
      <c r="C216" s="34" t="s">
        <v>16</v>
      </c>
      <c r="D216" s="34" t="s">
        <v>120</v>
      </c>
      <c r="E216" s="104" t="s">
        <v>299</v>
      </c>
      <c r="F216" s="104"/>
      <c r="G216" s="33" t="s">
        <v>73</v>
      </c>
      <c r="H216" s="32">
        <v>1</v>
      </c>
      <c r="I216" s="31">
        <v>4.5199999999999996</v>
      </c>
      <c r="J216" s="31">
        <v>4.5199999999999996</v>
      </c>
    </row>
    <row r="217" spans="1:10" ht="25.5" x14ac:dyDescent="0.2">
      <c r="A217" s="30"/>
      <c r="B217" s="30"/>
      <c r="C217" s="30"/>
      <c r="D217" s="30"/>
      <c r="E217" s="30" t="s">
        <v>261</v>
      </c>
      <c r="F217" s="29">
        <v>2.682952848303819</v>
      </c>
      <c r="G217" s="30" t="s">
        <v>260</v>
      </c>
      <c r="H217" s="29">
        <v>2.35</v>
      </c>
      <c r="I217" s="30" t="s">
        <v>259</v>
      </c>
      <c r="J217" s="29">
        <v>5.03</v>
      </c>
    </row>
    <row r="218" spans="1:10" ht="15" thickBot="1" x14ac:dyDescent="0.25">
      <c r="A218" s="30"/>
      <c r="B218" s="30"/>
      <c r="C218" s="30"/>
      <c r="D218" s="30"/>
      <c r="E218" s="30" t="s">
        <v>258</v>
      </c>
      <c r="F218" s="29">
        <v>2.41</v>
      </c>
      <c r="G218" s="30"/>
      <c r="H218" s="105" t="s">
        <v>257</v>
      </c>
      <c r="I218" s="105"/>
      <c r="J218" s="29">
        <v>11.96</v>
      </c>
    </row>
    <row r="219" spans="1:10" ht="0.95" customHeight="1" thickTop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8" customHeight="1" x14ac:dyDescent="0.2">
      <c r="A220" s="26" t="s">
        <v>123</v>
      </c>
      <c r="B220" s="25" t="s">
        <v>3</v>
      </c>
      <c r="C220" s="26" t="s">
        <v>4</v>
      </c>
      <c r="D220" s="26" t="s">
        <v>5</v>
      </c>
      <c r="E220" s="106" t="s">
        <v>270</v>
      </c>
      <c r="F220" s="106"/>
      <c r="G220" s="41" t="s">
        <v>6</v>
      </c>
      <c r="H220" s="25" t="s">
        <v>7</v>
      </c>
      <c r="I220" s="25" t="s">
        <v>8</v>
      </c>
      <c r="J220" s="25" t="s">
        <v>10</v>
      </c>
    </row>
    <row r="221" spans="1:10" ht="24" customHeight="1" x14ac:dyDescent="0.2">
      <c r="A221" s="39" t="s">
        <v>269</v>
      </c>
      <c r="B221" s="40" t="s">
        <v>124</v>
      </c>
      <c r="C221" s="39" t="s">
        <v>16</v>
      </c>
      <c r="D221" s="39" t="s">
        <v>125</v>
      </c>
      <c r="E221" s="103" t="s">
        <v>237</v>
      </c>
      <c r="F221" s="103"/>
      <c r="G221" s="38" t="s">
        <v>73</v>
      </c>
      <c r="H221" s="37">
        <v>1</v>
      </c>
      <c r="I221" s="36">
        <v>24.19</v>
      </c>
      <c r="J221" s="36">
        <v>24.19</v>
      </c>
    </row>
    <row r="222" spans="1:10" ht="24" customHeight="1" x14ac:dyDescent="0.2">
      <c r="A222" s="45" t="s">
        <v>296</v>
      </c>
      <c r="B222" s="46" t="s">
        <v>373</v>
      </c>
      <c r="C222" s="45" t="s">
        <v>16</v>
      </c>
      <c r="D222" s="45" t="s">
        <v>372</v>
      </c>
      <c r="E222" s="107" t="s">
        <v>237</v>
      </c>
      <c r="F222" s="107"/>
      <c r="G222" s="44" t="s">
        <v>262</v>
      </c>
      <c r="H222" s="43">
        <v>0.25</v>
      </c>
      <c r="I222" s="42">
        <v>10.57</v>
      </c>
      <c r="J222" s="42">
        <v>2.64</v>
      </c>
    </row>
    <row r="223" spans="1:10" ht="24" customHeight="1" x14ac:dyDescent="0.2">
      <c r="A223" s="45" t="s">
        <v>296</v>
      </c>
      <c r="B223" s="46" t="s">
        <v>351</v>
      </c>
      <c r="C223" s="45" t="s">
        <v>16</v>
      </c>
      <c r="D223" s="45" t="s">
        <v>348</v>
      </c>
      <c r="E223" s="107" t="s">
        <v>237</v>
      </c>
      <c r="F223" s="107"/>
      <c r="G223" s="44" t="s">
        <v>262</v>
      </c>
      <c r="H223" s="43">
        <v>0.25</v>
      </c>
      <c r="I223" s="42">
        <v>14.6</v>
      </c>
      <c r="J223" s="42">
        <v>3.65</v>
      </c>
    </row>
    <row r="224" spans="1:10" ht="24" customHeight="1" x14ac:dyDescent="0.2">
      <c r="A224" s="34" t="s">
        <v>266</v>
      </c>
      <c r="B224" s="35" t="s">
        <v>430</v>
      </c>
      <c r="C224" s="34" t="s">
        <v>16</v>
      </c>
      <c r="D224" s="34" t="s">
        <v>125</v>
      </c>
      <c r="E224" s="104" t="s">
        <v>299</v>
      </c>
      <c r="F224" s="104"/>
      <c r="G224" s="33" t="s">
        <v>73</v>
      </c>
      <c r="H224" s="32">
        <v>1</v>
      </c>
      <c r="I224" s="31">
        <v>17.899999999999999</v>
      </c>
      <c r="J224" s="31">
        <v>17.899999999999999</v>
      </c>
    </row>
    <row r="225" spans="1:10" ht="25.5" x14ac:dyDescent="0.2">
      <c r="A225" s="30"/>
      <c r="B225" s="30"/>
      <c r="C225" s="30"/>
      <c r="D225" s="30"/>
      <c r="E225" s="30" t="s">
        <v>261</v>
      </c>
      <c r="F225" s="29">
        <v>3.3550245359505015</v>
      </c>
      <c r="G225" s="30" t="s">
        <v>260</v>
      </c>
      <c r="H225" s="29">
        <v>2.93</v>
      </c>
      <c r="I225" s="30" t="s">
        <v>259</v>
      </c>
      <c r="J225" s="29">
        <v>6.29</v>
      </c>
    </row>
    <row r="226" spans="1:10" ht="15" thickBot="1" x14ac:dyDescent="0.25">
      <c r="A226" s="30"/>
      <c r="B226" s="30"/>
      <c r="C226" s="30"/>
      <c r="D226" s="30"/>
      <c r="E226" s="30" t="s">
        <v>258</v>
      </c>
      <c r="F226" s="29">
        <v>6.1</v>
      </c>
      <c r="G226" s="30"/>
      <c r="H226" s="105" t="s">
        <v>257</v>
      </c>
      <c r="I226" s="105"/>
      <c r="J226" s="29">
        <v>30.29</v>
      </c>
    </row>
    <row r="227" spans="1:10" ht="0.95" customHeight="1" thickTop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</row>
    <row r="228" spans="1:10" ht="18" customHeight="1" x14ac:dyDescent="0.2">
      <c r="A228" s="26" t="s">
        <v>126</v>
      </c>
      <c r="B228" s="25" t="s">
        <v>3</v>
      </c>
      <c r="C228" s="26" t="s">
        <v>4</v>
      </c>
      <c r="D228" s="26" t="s">
        <v>5</v>
      </c>
      <c r="E228" s="106" t="s">
        <v>270</v>
      </c>
      <c r="F228" s="106"/>
      <c r="G228" s="41" t="s">
        <v>6</v>
      </c>
      <c r="H228" s="25" t="s">
        <v>7</v>
      </c>
      <c r="I228" s="25" t="s">
        <v>8</v>
      </c>
      <c r="J228" s="25" t="s">
        <v>10</v>
      </c>
    </row>
    <row r="229" spans="1:10" ht="24" customHeight="1" x14ac:dyDescent="0.2">
      <c r="A229" s="39" t="s">
        <v>269</v>
      </c>
      <c r="B229" s="40" t="s">
        <v>127</v>
      </c>
      <c r="C229" s="39" t="s">
        <v>16</v>
      </c>
      <c r="D229" s="39" t="s">
        <v>128</v>
      </c>
      <c r="E229" s="103" t="s">
        <v>237</v>
      </c>
      <c r="F229" s="103"/>
      <c r="G229" s="38" t="s">
        <v>73</v>
      </c>
      <c r="H229" s="37">
        <v>1</v>
      </c>
      <c r="I229" s="36">
        <v>28.22</v>
      </c>
      <c r="J229" s="36">
        <v>28.22</v>
      </c>
    </row>
    <row r="230" spans="1:10" ht="24" customHeight="1" x14ac:dyDescent="0.2">
      <c r="A230" s="45" t="s">
        <v>296</v>
      </c>
      <c r="B230" s="46" t="s">
        <v>351</v>
      </c>
      <c r="C230" s="45" t="s">
        <v>16</v>
      </c>
      <c r="D230" s="45" t="s">
        <v>348</v>
      </c>
      <c r="E230" s="107" t="s">
        <v>237</v>
      </c>
      <c r="F230" s="107"/>
      <c r="G230" s="44" t="s">
        <v>262</v>
      </c>
      <c r="H230" s="43">
        <v>0.44</v>
      </c>
      <c r="I230" s="42">
        <v>14.6</v>
      </c>
      <c r="J230" s="42">
        <v>6.42</v>
      </c>
    </row>
    <row r="231" spans="1:10" ht="24" customHeight="1" x14ac:dyDescent="0.2">
      <c r="A231" s="45" t="s">
        <v>296</v>
      </c>
      <c r="B231" s="46" t="s">
        <v>373</v>
      </c>
      <c r="C231" s="45" t="s">
        <v>16</v>
      </c>
      <c r="D231" s="45" t="s">
        <v>372</v>
      </c>
      <c r="E231" s="107" t="s">
        <v>237</v>
      </c>
      <c r="F231" s="107"/>
      <c r="G231" s="44" t="s">
        <v>262</v>
      </c>
      <c r="H231" s="43">
        <v>0.44</v>
      </c>
      <c r="I231" s="42">
        <v>10.57</v>
      </c>
      <c r="J231" s="42">
        <v>4.6500000000000004</v>
      </c>
    </row>
    <row r="232" spans="1:10" ht="24" customHeight="1" x14ac:dyDescent="0.2">
      <c r="A232" s="34" t="s">
        <v>266</v>
      </c>
      <c r="B232" s="35" t="s">
        <v>429</v>
      </c>
      <c r="C232" s="34" t="s">
        <v>16</v>
      </c>
      <c r="D232" s="34" t="s">
        <v>428</v>
      </c>
      <c r="E232" s="104" t="s">
        <v>299</v>
      </c>
      <c r="F232" s="104"/>
      <c r="G232" s="33" t="s">
        <v>73</v>
      </c>
      <c r="H232" s="32">
        <v>1</v>
      </c>
      <c r="I232" s="31">
        <v>17.149999999999999</v>
      </c>
      <c r="J232" s="31">
        <v>17.149999999999999</v>
      </c>
    </row>
    <row r="233" spans="1:10" ht="25.5" x14ac:dyDescent="0.2">
      <c r="A233" s="30"/>
      <c r="B233" s="30"/>
      <c r="C233" s="30"/>
      <c r="D233" s="30"/>
      <c r="E233" s="30" t="s">
        <v>261</v>
      </c>
      <c r="F233" s="29">
        <v>5.9046298271815658</v>
      </c>
      <c r="G233" s="30" t="s">
        <v>260</v>
      </c>
      <c r="H233" s="29">
        <v>5.17</v>
      </c>
      <c r="I233" s="30" t="s">
        <v>259</v>
      </c>
      <c r="J233" s="29">
        <v>11.07</v>
      </c>
    </row>
    <row r="234" spans="1:10" ht="15" thickBot="1" x14ac:dyDescent="0.25">
      <c r="A234" s="30"/>
      <c r="B234" s="30"/>
      <c r="C234" s="30"/>
      <c r="D234" s="30"/>
      <c r="E234" s="30" t="s">
        <v>258</v>
      </c>
      <c r="F234" s="29">
        <v>7.12</v>
      </c>
      <c r="G234" s="30"/>
      <c r="H234" s="105" t="s">
        <v>257</v>
      </c>
      <c r="I234" s="105"/>
      <c r="J234" s="29">
        <v>35.340000000000003</v>
      </c>
    </row>
    <row r="235" spans="1:10" ht="0.95" customHeight="1" thickTop="1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</row>
    <row r="236" spans="1:10" ht="18" customHeight="1" x14ac:dyDescent="0.2">
      <c r="A236" s="26" t="s">
        <v>129</v>
      </c>
      <c r="B236" s="25" t="s">
        <v>3</v>
      </c>
      <c r="C236" s="26" t="s">
        <v>4</v>
      </c>
      <c r="D236" s="26" t="s">
        <v>5</v>
      </c>
      <c r="E236" s="106" t="s">
        <v>270</v>
      </c>
      <c r="F236" s="106"/>
      <c r="G236" s="41" t="s">
        <v>6</v>
      </c>
      <c r="H236" s="25" t="s">
        <v>7</v>
      </c>
      <c r="I236" s="25" t="s">
        <v>8</v>
      </c>
      <c r="J236" s="25" t="s">
        <v>10</v>
      </c>
    </row>
    <row r="237" spans="1:10" ht="24" customHeight="1" x14ac:dyDescent="0.2">
      <c r="A237" s="39" t="s">
        <v>269</v>
      </c>
      <c r="B237" s="40" t="s">
        <v>130</v>
      </c>
      <c r="C237" s="39" t="s">
        <v>16</v>
      </c>
      <c r="D237" s="39" t="s">
        <v>131</v>
      </c>
      <c r="E237" s="103" t="s">
        <v>237</v>
      </c>
      <c r="F237" s="103"/>
      <c r="G237" s="38" t="s">
        <v>73</v>
      </c>
      <c r="H237" s="37">
        <v>1</v>
      </c>
      <c r="I237" s="36">
        <v>15.24</v>
      </c>
      <c r="J237" s="36">
        <v>15.24</v>
      </c>
    </row>
    <row r="238" spans="1:10" ht="24" customHeight="1" x14ac:dyDescent="0.2">
      <c r="A238" s="45" t="s">
        <v>296</v>
      </c>
      <c r="B238" s="46" t="s">
        <v>351</v>
      </c>
      <c r="C238" s="45" t="s">
        <v>16</v>
      </c>
      <c r="D238" s="45" t="s">
        <v>348</v>
      </c>
      <c r="E238" s="107" t="s">
        <v>237</v>
      </c>
      <c r="F238" s="107"/>
      <c r="G238" s="44" t="s">
        <v>262</v>
      </c>
      <c r="H238" s="43">
        <v>0.3</v>
      </c>
      <c r="I238" s="42">
        <v>14.6</v>
      </c>
      <c r="J238" s="42">
        <v>4.38</v>
      </c>
    </row>
    <row r="239" spans="1:10" ht="24" customHeight="1" x14ac:dyDescent="0.2">
      <c r="A239" s="45" t="s">
        <v>296</v>
      </c>
      <c r="B239" s="46" t="s">
        <v>373</v>
      </c>
      <c r="C239" s="45" t="s">
        <v>16</v>
      </c>
      <c r="D239" s="45" t="s">
        <v>372</v>
      </c>
      <c r="E239" s="107" t="s">
        <v>237</v>
      </c>
      <c r="F239" s="107"/>
      <c r="G239" s="44" t="s">
        <v>262</v>
      </c>
      <c r="H239" s="43">
        <v>0.3</v>
      </c>
      <c r="I239" s="42">
        <v>10.57</v>
      </c>
      <c r="J239" s="42">
        <v>3.17</v>
      </c>
    </row>
    <row r="240" spans="1:10" ht="24" customHeight="1" x14ac:dyDescent="0.2">
      <c r="A240" s="34" t="s">
        <v>266</v>
      </c>
      <c r="B240" s="35" t="s">
        <v>427</v>
      </c>
      <c r="C240" s="34" t="s">
        <v>16</v>
      </c>
      <c r="D240" s="34" t="s">
        <v>131</v>
      </c>
      <c r="E240" s="104" t="s">
        <v>299</v>
      </c>
      <c r="F240" s="104"/>
      <c r="G240" s="33" t="s">
        <v>73</v>
      </c>
      <c r="H240" s="32">
        <v>1</v>
      </c>
      <c r="I240" s="31">
        <v>7.69</v>
      </c>
      <c r="J240" s="31">
        <v>7.69</v>
      </c>
    </row>
    <row r="241" spans="1:10" ht="25.5" x14ac:dyDescent="0.2">
      <c r="A241" s="30"/>
      <c r="B241" s="30"/>
      <c r="C241" s="30"/>
      <c r="D241" s="30"/>
      <c r="E241" s="30" t="s">
        <v>261</v>
      </c>
      <c r="F241" s="29">
        <v>4.0270962235971837</v>
      </c>
      <c r="G241" s="30" t="s">
        <v>260</v>
      </c>
      <c r="H241" s="29">
        <v>3.52</v>
      </c>
      <c r="I241" s="30" t="s">
        <v>259</v>
      </c>
      <c r="J241" s="29">
        <v>7.55</v>
      </c>
    </row>
    <row r="242" spans="1:10" ht="15" thickBot="1" x14ac:dyDescent="0.25">
      <c r="A242" s="30"/>
      <c r="B242" s="30"/>
      <c r="C242" s="30"/>
      <c r="D242" s="30"/>
      <c r="E242" s="30" t="s">
        <v>258</v>
      </c>
      <c r="F242" s="29">
        <v>3.84</v>
      </c>
      <c r="G242" s="30"/>
      <c r="H242" s="105" t="s">
        <v>257</v>
      </c>
      <c r="I242" s="105"/>
      <c r="J242" s="29">
        <v>19.079999999999998</v>
      </c>
    </row>
    <row r="243" spans="1:10" ht="0.95" customHeight="1" thickTop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</row>
    <row r="244" spans="1:10" ht="18" customHeight="1" x14ac:dyDescent="0.2">
      <c r="A244" s="26" t="s">
        <v>132</v>
      </c>
      <c r="B244" s="25" t="s">
        <v>3</v>
      </c>
      <c r="C244" s="26" t="s">
        <v>4</v>
      </c>
      <c r="D244" s="26" t="s">
        <v>5</v>
      </c>
      <c r="E244" s="106" t="s">
        <v>270</v>
      </c>
      <c r="F244" s="106"/>
      <c r="G244" s="41" t="s">
        <v>6</v>
      </c>
      <c r="H244" s="25" t="s">
        <v>7</v>
      </c>
      <c r="I244" s="25" t="s">
        <v>8</v>
      </c>
      <c r="J244" s="25" t="s">
        <v>10</v>
      </c>
    </row>
    <row r="245" spans="1:10" ht="24" customHeight="1" x14ac:dyDescent="0.2">
      <c r="A245" s="39" t="s">
        <v>269</v>
      </c>
      <c r="B245" s="40" t="s">
        <v>133</v>
      </c>
      <c r="C245" s="39" t="s">
        <v>134</v>
      </c>
      <c r="D245" s="39" t="s">
        <v>135</v>
      </c>
      <c r="E245" s="103" t="s">
        <v>426</v>
      </c>
      <c r="F245" s="103"/>
      <c r="G245" s="38" t="s">
        <v>136</v>
      </c>
      <c r="H245" s="37">
        <v>1</v>
      </c>
      <c r="I245" s="36">
        <v>37.58</v>
      </c>
      <c r="J245" s="36">
        <v>37.58</v>
      </c>
    </row>
    <row r="246" spans="1:10" ht="24" customHeight="1" x14ac:dyDescent="0.2">
      <c r="A246" s="45" t="s">
        <v>296</v>
      </c>
      <c r="B246" s="46" t="s">
        <v>349</v>
      </c>
      <c r="C246" s="45" t="s">
        <v>151</v>
      </c>
      <c r="D246" s="45" t="s">
        <v>348</v>
      </c>
      <c r="E246" s="107" t="s">
        <v>347</v>
      </c>
      <c r="F246" s="107"/>
      <c r="G246" s="44" t="s">
        <v>262</v>
      </c>
      <c r="H246" s="43">
        <v>0.5</v>
      </c>
      <c r="I246" s="42">
        <v>14.6</v>
      </c>
      <c r="J246" s="42">
        <v>7.3</v>
      </c>
    </row>
    <row r="247" spans="1:10" ht="24" customHeight="1" x14ac:dyDescent="0.2">
      <c r="A247" s="45" t="s">
        <v>296</v>
      </c>
      <c r="B247" s="46" t="s">
        <v>373</v>
      </c>
      <c r="C247" s="45" t="s">
        <v>16</v>
      </c>
      <c r="D247" s="45" t="s">
        <v>372</v>
      </c>
      <c r="E247" s="107" t="s">
        <v>237</v>
      </c>
      <c r="F247" s="107"/>
      <c r="G247" s="44" t="s">
        <v>262</v>
      </c>
      <c r="H247" s="43">
        <v>0.5</v>
      </c>
      <c r="I247" s="42">
        <v>10.57</v>
      </c>
      <c r="J247" s="42">
        <v>5.28</v>
      </c>
    </row>
    <row r="248" spans="1:10" ht="24" customHeight="1" x14ac:dyDescent="0.2">
      <c r="A248" s="34" t="s">
        <v>266</v>
      </c>
      <c r="B248" s="35" t="s">
        <v>133</v>
      </c>
      <c r="C248" s="34" t="s">
        <v>134</v>
      </c>
      <c r="D248" s="34" t="s">
        <v>425</v>
      </c>
      <c r="E248" s="104" t="s">
        <v>275</v>
      </c>
      <c r="F248" s="104"/>
      <c r="G248" s="33" t="s">
        <v>136</v>
      </c>
      <c r="H248" s="32">
        <v>1</v>
      </c>
      <c r="I248" s="31">
        <v>25</v>
      </c>
      <c r="J248" s="31">
        <v>25</v>
      </c>
    </row>
    <row r="249" spans="1:10" ht="25.5" x14ac:dyDescent="0.2">
      <c r="A249" s="30"/>
      <c r="B249" s="30"/>
      <c r="C249" s="30"/>
      <c r="D249" s="30"/>
      <c r="E249" s="30" t="s">
        <v>261</v>
      </c>
      <c r="F249" s="29">
        <v>6.7100490719010031</v>
      </c>
      <c r="G249" s="30" t="s">
        <v>260</v>
      </c>
      <c r="H249" s="29">
        <v>5.87</v>
      </c>
      <c r="I249" s="30" t="s">
        <v>259</v>
      </c>
      <c r="J249" s="29">
        <v>12.58</v>
      </c>
    </row>
    <row r="250" spans="1:10" ht="15" thickBot="1" x14ac:dyDescent="0.25">
      <c r="A250" s="30"/>
      <c r="B250" s="30"/>
      <c r="C250" s="30"/>
      <c r="D250" s="30"/>
      <c r="E250" s="30" t="s">
        <v>258</v>
      </c>
      <c r="F250" s="29">
        <v>9.48</v>
      </c>
      <c r="G250" s="30"/>
      <c r="H250" s="105" t="s">
        <v>257</v>
      </c>
      <c r="I250" s="105"/>
      <c r="J250" s="29">
        <v>47.06</v>
      </c>
    </row>
    <row r="251" spans="1:10" ht="0.95" customHeight="1" thickTop="1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</row>
    <row r="252" spans="1:10" ht="18" customHeight="1" x14ac:dyDescent="0.2">
      <c r="A252" s="26" t="s">
        <v>137</v>
      </c>
      <c r="B252" s="25" t="s">
        <v>3</v>
      </c>
      <c r="C252" s="26" t="s">
        <v>4</v>
      </c>
      <c r="D252" s="26" t="s">
        <v>5</v>
      </c>
      <c r="E252" s="106" t="s">
        <v>270</v>
      </c>
      <c r="F252" s="106"/>
      <c r="G252" s="41" t="s">
        <v>6</v>
      </c>
      <c r="H252" s="25" t="s">
        <v>7</v>
      </c>
      <c r="I252" s="25" t="s">
        <v>8</v>
      </c>
      <c r="J252" s="25" t="s">
        <v>10</v>
      </c>
    </row>
    <row r="253" spans="1:10" ht="24" customHeight="1" x14ac:dyDescent="0.2">
      <c r="A253" s="39" t="s">
        <v>269</v>
      </c>
      <c r="B253" s="40" t="s">
        <v>138</v>
      </c>
      <c r="C253" s="39" t="s">
        <v>16</v>
      </c>
      <c r="D253" s="39" t="s">
        <v>135</v>
      </c>
      <c r="E253" s="103" t="s">
        <v>237</v>
      </c>
      <c r="F253" s="103"/>
      <c r="G253" s="38" t="s">
        <v>73</v>
      </c>
      <c r="H253" s="37">
        <v>1</v>
      </c>
      <c r="I253" s="36">
        <v>26.84</v>
      </c>
      <c r="J253" s="36">
        <v>26.84</v>
      </c>
    </row>
    <row r="254" spans="1:10" ht="24" customHeight="1" x14ac:dyDescent="0.2">
      <c r="A254" s="45" t="s">
        <v>296</v>
      </c>
      <c r="B254" s="46" t="s">
        <v>351</v>
      </c>
      <c r="C254" s="45" t="s">
        <v>16</v>
      </c>
      <c r="D254" s="45" t="s">
        <v>348</v>
      </c>
      <c r="E254" s="107" t="s">
        <v>237</v>
      </c>
      <c r="F254" s="107"/>
      <c r="G254" s="44" t="s">
        <v>262</v>
      </c>
      <c r="H254" s="43">
        <v>0.55000000000000004</v>
      </c>
      <c r="I254" s="42">
        <v>14.6</v>
      </c>
      <c r="J254" s="42">
        <v>8.0299999999999994</v>
      </c>
    </row>
    <row r="255" spans="1:10" ht="24" customHeight="1" x14ac:dyDescent="0.2">
      <c r="A255" s="45" t="s">
        <v>296</v>
      </c>
      <c r="B255" s="46" t="s">
        <v>373</v>
      </c>
      <c r="C255" s="45" t="s">
        <v>16</v>
      </c>
      <c r="D255" s="45" t="s">
        <v>372</v>
      </c>
      <c r="E255" s="107" t="s">
        <v>237</v>
      </c>
      <c r="F255" s="107"/>
      <c r="G255" s="44" t="s">
        <v>262</v>
      </c>
      <c r="H255" s="43">
        <v>0.55000000000000004</v>
      </c>
      <c r="I255" s="42">
        <v>10.57</v>
      </c>
      <c r="J255" s="42">
        <v>5.81</v>
      </c>
    </row>
    <row r="256" spans="1:10" ht="24" customHeight="1" x14ac:dyDescent="0.2">
      <c r="A256" s="34" t="s">
        <v>266</v>
      </c>
      <c r="B256" s="35" t="s">
        <v>424</v>
      </c>
      <c r="C256" s="34" t="s">
        <v>16</v>
      </c>
      <c r="D256" s="34" t="s">
        <v>423</v>
      </c>
      <c r="E256" s="104" t="s">
        <v>299</v>
      </c>
      <c r="F256" s="104"/>
      <c r="G256" s="33" t="s">
        <v>73</v>
      </c>
      <c r="H256" s="32">
        <v>1</v>
      </c>
      <c r="I256" s="31">
        <v>13</v>
      </c>
      <c r="J256" s="31">
        <v>13</v>
      </c>
    </row>
    <row r="257" spans="1:10" ht="25.5" x14ac:dyDescent="0.2">
      <c r="A257" s="30"/>
      <c r="B257" s="30"/>
      <c r="C257" s="30"/>
      <c r="D257" s="30"/>
      <c r="E257" s="30" t="s">
        <v>261</v>
      </c>
      <c r="F257" s="29">
        <v>7.3821207595476848</v>
      </c>
      <c r="G257" s="30" t="s">
        <v>260</v>
      </c>
      <c r="H257" s="29">
        <v>6.46</v>
      </c>
      <c r="I257" s="30" t="s">
        <v>259</v>
      </c>
      <c r="J257" s="29">
        <v>13.84</v>
      </c>
    </row>
    <row r="258" spans="1:10" ht="15" thickBot="1" x14ac:dyDescent="0.25">
      <c r="A258" s="30"/>
      <c r="B258" s="30"/>
      <c r="C258" s="30"/>
      <c r="D258" s="30"/>
      <c r="E258" s="30" t="s">
        <v>258</v>
      </c>
      <c r="F258" s="29">
        <v>6.77</v>
      </c>
      <c r="G258" s="30"/>
      <c r="H258" s="105" t="s">
        <v>257</v>
      </c>
      <c r="I258" s="105"/>
      <c r="J258" s="29">
        <v>33.61</v>
      </c>
    </row>
    <row r="259" spans="1:10" ht="0.95" customHeight="1" thickTop="1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</row>
    <row r="260" spans="1:10" ht="18" customHeight="1" x14ac:dyDescent="0.2">
      <c r="A260" s="26" t="s">
        <v>139</v>
      </c>
      <c r="B260" s="25" t="s">
        <v>3</v>
      </c>
      <c r="C260" s="26" t="s">
        <v>4</v>
      </c>
      <c r="D260" s="26" t="s">
        <v>5</v>
      </c>
      <c r="E260" s="106" t="s">
        <v>270</v>
      </c>
      <c r="F260" s="106"/>
      <c r="G260" s="41" t="s">
        <v>6</v>
      </c>
      <c r="H260" s="25" t="s">
        <v>7</v>
      </c>
      <c r="I260" s="25" t="s">
        <v>8</v>
      </c>
      <c r="J260" s="25" t="s">
        <v>10</v>
      </c>
    </row>
    <row r="261" spans="1:10" ht="24" customHeight="1" x14ac:dyDescent="0.2">
      <c r="A261" s="39" t="s">
        <v>269</v>
      </c>
      <c r="B261" s="40" t="s">
        <v>140</v>
      </c>
      <c r="C261" s="39" t="s">
        <v>16</v>
      </c>
      <c r="D261" s="39" t="s">
        <v>141</v>
      </c>
      <c r="E261" s="103" t="s">
        <v>237</v>
      </c>
      <c r="F261" s="103"/>
      <c r="G261" s="38" t="s">
        <v>73</v>
      </c>
      <c r="H261" s="37">
        <v>1</v>
      </c>
      <c r="I261" s="36">
        <v>22.34</v>
      </c>
      <c r="J261" s="36">
        <v>22.34</v>
      </c>
    </row>
    <row r="262" spans="1:10" ht="24" customHeight="1" x14ac:dyDescent="0.2">
      <c r="A262" s="45" t="s">
        <v>296</v>
      </c>
      <c r="B262" s="46" t="s">
        <v>373</v>
      </c>
      <c r="C262" s="45" t="s">
        <v>16</v>
      </c>
      <c r="D262" s="45" t="s">
        <v>372</v>
      </c>
      <c r="E262" s="107" t="s">
        <v>237</v>
      </c>
      <c r="F262" s="107"/>
      <c r="G262" s="44" t="s">
        <v>262</v>
      </c>
      <c r="H262" s="43">
        <v>0.3</v>
      </c>
      <c r="I262" s="42">
        <v>10.57</v>
      </c>
      <c r="J262" s="42">
        <v>3.17</v>
      </c>
    </row>
    <row r="263" spans="1:10" ht="24" customHeight="1" x14ac:dyDescent="0.2">
      <c r="A263" s="45" t="s">
        <v>296</v>
      </c>
      <c r="B263" s="46" t="s">
        <v>351</v>
      </c>
      <c r="C263" s="45" t="s">
        <v>16</v>
      </c>
      <c r="D263" s="45" t="s">
        <v>348</v>
      </c>
      <c r="E263" s="107" t="s">
        <v>237</v>
      </c>
      <c r="F263" s="107"/>
      <c r="G263" s="44" t="s">
        <v>262</v>
      </c>
      <c r="H263" s="43">
        <v>0.3</v>
      </c>
      <c r="I263" s="42">
        <v>14.6</v>
      </c>
      <c r="J263" s="42">
        <v>4.38</v>
      </c>
    </row>
    <row r="264" spans="1:10" ht="24" customHeight="1" x14ac:dyDescent="0.2">
      <c r="A264" s="34" t="s">
        <v>266</v>
      </c>
      <c r="B264" s="35" t="s">
        <v>422</v>
      </c>
      <c r="C264" s="34" t="s">
        <v>16</v>
      </c>
      <c r="D264" s="34" t="s">
        <v>421</v>
      </c>
      <c r="E264" s="104" t="s">
        <v>299</v>
      </c>
      <c r="F264" s="104"/>
      <c r="G264" s="33" t="s">
        <v>73</v>
      </c>
      <c r="H264" s="32">
        <v>1</v>
      </c>
      <c r="I264" s="31">
        <v>14.79</v>
      </c>
      <c r="J264" s="31">
        <v>14.79</v>
      </c>
    </row>
    <row r="265" spans="1:10" ht="25.5" x14ac:dyDescent="0.2">
      <c r="A265" s="30"/>
      <c r="B265" s="30"/>
      <c r="C265" s="30"/>
      <c r="D265" s="30"/>
      <c r="E265" s="30" t="s">
        <v>261</v>
      </c>
      <c r="F265" s="29">
        <v>4.0270962235971837</v>
      </c>
      <c r="G265" s="30" t="s">
        <v>260</v>
      </c>
      <c r="H265" s="29">
        <v>3.52</v>
      </c>
      <c r="I265" s="30" t="s">
        <v>259</v>
      </c>
      <c r="J265" s="29">
        <v>7.55</v>
      </c>
    </row>
    <row r="266" spans="1:10" ht="15" thickBot="1" x14ac:dyDescent="0.25">
      <c r="A266" s="30"/>
      <c r="B266" s="30"/>
      <c r="C266" s="30"/>
      <c r="D266" s="30"/>
      <c r="E266" s="30" t="s">
        <v>258</v>
      </c>
      <c r="F266" s="29">
        <v>5.64</v>
      </c>
      <c r="G266" s="30"/>
      <c r="H266" s="105" t="s">
        <v>257</v>
      </c>
      <c r="I266" s="105"/>
      <c r="J266" s="29">
        <v>27.98</v>
      </c>
    </row>
    <row r="267" spans="1:10" ht="0.95" customHeight="1" thickTop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</row>
    <row r="268" spans="1:10" ht="18" customHeight="1" x14ac:dyDescent="0.2">
      <c r="A268" s="26" t="s">
        <v>142</v>
      </c>
      <c r="B268" s="25" t="s">
        <v>3</v>
      </c>
      <c r="C268" s="26" t="s">
        <v>4</v>
      </c>
      <c r="D268" s="26" t="s">
        <v>5</v>
      </c>
      <c r="E268" s="106" t="s">
        <v>270</v>
      </c>
      <c r="F268" s="106"/>
      <c r="G268" s="41" t="s">
        <v>6</v>
      </c>
      <c r="H268" s="25" t="s">
        <v>7</v>
      </c>
      <c r="I268" s="25" t="s">
        <v>8</v>
      </c>
      <c r="J268" s="25" t="s">
        <v>10</v>
      </c>
    </row>
    <row r="269" spans="1:10" ht="24" customHeight="1" x14ac:dyDescent="0.2">
      <c r="A269" s="39" t="s">
        <v>269</v>
      </c>
      <c r="B269" s="40" t="s">
        <v>143</v>
      </c>
      <c r="C269" s="39" t="s">
        <v>16</v>
      </c>
      <c r="D269" s="39" t="s">
        <v>144</v>
      </c>
      <c r="E269" s="103" t="s">
        <v>237</v>
      </c>
      <c r="F269" s="103"/>
      <c r="G269" s="38" t="s">
        <v>145</v>
      </c>
      <c r="H269" s="37">
        <v>1</v>
      </c>
      <c r="I269" s="36">
        <v>7.18</v>
      </c>
      <c r="J269" s="36">
        <v>7.18</v>
      </c>
    </row>
    <row r="270" spans="1:10" ht="24" customHeight="1" x14ac:dyDescent="0.2">
      <c r="A270" s="45" t="s">
        <v>296</v>
      </c>
      <c r="B270" s="46" t="s">
        <v>373</v>
      </c>
      <c r="C270" s="45" t="s">
        <v>16</v>
      </c>
      <c r="D270" s="45" t="s">
        <v>372</v>
      </c>
      <c r="E270" s="107" t="s">
        <v>237</v>
      </c>
      <c r="F270" s="107"/>
      <c r="G270" s="44" t="s">
        <v>262</v>
      </c>
      <c r="H270" s="43">
        <v>0.17</v>
      </c>
      <c r="I270" s="42">
        <v>10.57</v>
      </c>
      <c r="J270" s="42">
        <v>1.79</v>
      </c>
    </row>
    <row r="271" spans="1:10" ht="24" customHeight="1" x14ac:dyDescent="0.2">
      <c r="A271" s="45" t="s">
        <v>296</v>
      </c>
      <c r="B271" s="46" t="s">
        <v>351</v>
      </c>
      <c r="C271" s="45" t="s">
        <v>16</v>
      </c>
      <c r="D271" s="45" t="s">
        <v>348</v>
      </c>
      <c r="E271" s="107" t="s">
        <v>237</v>
      </c>
      <c r="F271" s="107"/>
      <c r="G271" s="44" t="s">
        <v>262</v>
      </c>
      <c r="H271" s="43">
        <v>0.17</v>
      </c>
      <c r="I271" s="42">
        <v>14.6</v>
      </c>
      <c r="J271" s="42">
        <v>2.48</v>
      </c>
    </row>
    <row r="272" spans="1:10" ht="24" customHeight="1" x14ac:dyDescent="0.2">
      <c r="A272" s="34" t="s">
        <v>266</v>
      </c>
      <c r="B272" s="35" t="s">
        <v>420</v>
      </c>
      <c r="C272" s="34" t="s">
        <v>16</v>
      </c>
      <c r="D272" s="34" t="s">
        <v>419</v>
      </c>
      <c r="E272" s="104" t="s">
        <v>299</v>
      </c>
      <c r="F272" s="104"/>
      <c r="G272" s="33" t="s">
        <v>145</v>
      </c>
      <c r="H272" s="32">
        <v>1.02</v>
      </c>
      <c r="I272" s="31">
        <v>2.8</v>
      </c>
      <c r="J272" s="31">
        <v>2.85</v>
      </c>
    </row>
    <row r="273" spans="1:10" ht="24" customHeight="1" x14ac:dyDescent="0.2">
      <c r="A273" s="34" t="s">
        <v>266</v>
      </c>
      <c r="B273" s="35" t="s">
        <v>418</v>
      </c>
      <c r="C273" s="34" t="s">
        <v>16</v>
      </c>
      <c r="D273" s="34" t="s">
        <v>417</v>
      </c>
      <c r="E273" s="104" t="s">
        <v>299</v>
      </c>
      <c r="F273" s="104"/>
      <c r="G273" s="33" t="s">
        <v>145</v>
      </c>
      <c r="H273" s="32">
        <v>0.05</v>
      </c>
      <c r="I273" s="31">
        <v>1.26</v>
      </c>
      <c r="J273" s="31">
        <v>0.06</v>
      </c>
    </row>
    <row r="274" spans="1:10" ht="25.5" x14ac:dyDescent="0.2">
      <c r="A274" s="30"/>
      <c r="B274" s="30"/>
      <c r="C274" s="30"/>
      <c r="D274" s="30"/>
      <c r="E274" s="30" t="s">
        <v>261</v>
      </c>
      <c r="F274" s="29">
        <v>2.2775762748026458</v>
      </c>
      <c r="G274" s="30" t="s">
        <v>260</v>
      </c>
      <c r="H274" s="29">
        <v>1.99</v>
      </c>
      <c r="I274" s="30" t="s">
        <v>259</v>
      </c>
      <c r="J274" s="29">
        <v>4.2699999999999996</v>
      </c>
    </row>
    <row r="275" spans="1:10" ht="15" thickBot="1" x14ac:dyDescent="0.25">
      <c r="A275" s="30"/>
      <c r="B275" s="30"/>
      <c r="C275" s="30"/>
      <c r="D275" s="30"/>
      <c r="E275" s="30" t="s">
        <v>258</v>
      </c>
      <c r="F275" s="29">
        <v>1.81</v>
      </c>
      <c r="G275" s="30"/>
      <c r="H275" s="105" t="s">
        <v>257</v>
      </c>
      <c r="I275" s="105"/>
      <c r="J275" s="29">
        <v>8.99</v>
      </c>
    </row>
    <row r="276" spans="1:10" ht="0.95" customHeight="1" thickTop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</row>
    <row r="277" spans="1:10" ht="18" customHeight="1" x14ac:dyDescent="0.2">
      <c r="A277" s="26" t="s">
        <v>146</v>
      </c>
      <c r="B277" s="25" t="s">
        <v>3</v>
      </c>
      <c r="C277" s="26" t="s">
        <v>4</v>
      </c>
      <c r="D277" s="26" t="s">
        <v>5</v>
      </c>
      <c r="E277" s="106" t="s">
        <v>270</v>
      </c>
      <c r="F277" s="106"/>
      <c r="G277" s="41" t="s">
        <v>6</v>
      </c>
      <c r="H277" s="25" t="s">
        <v>7</v>
      </c>
      <c r="I277" s="25" t="s">
        <v>8</v>
      </c>
      <c r="J277" s="25" t="s">
        <v>10</v>
      </c>
    </row>
    <row r="278" spans="1:10" ht="24" customHeight="1" x14ac:dyDescent="0.2">
      <c r="A278" s="39" t="s">
        <v>269</v>
      </c>
      <c r="B278" s="40" t="s">
        <v>147</v>
      </c>
      <c r="C278" s="39" t="s">
        <v>16</v>
      </c>
      <c r="D278" s="39" t="s">
        <v>148</v>
      </c>
      <c r="E278" s="103" t="s">
        <v>237</v>
      </c>
      <c r="F278" s="103"/>
      <c r="G278" s="38" t="s">
        <v>145</v>
      </c>
      <c r="H278" s="37">
        <v>1</v>
      </c>
      <c r="I278" s="36">
        <v>9.27</v>
      </c>
      <c r="J278" s="36">
        <v>9.27</v>
      </c>
    </row>
    <row r="279" spans="1:10" ht="24" customHeight="1" x14ac:dyDescent="0.2">
      <c r="A279" s="45" t="s">
        <v>296</v>
      </c>
      <c r="B279" s="46" t="s">
        <v>373</v>
      </c>
      <c r="C279" s="45" t="s">
        <v>16</v>
      </c>
      <c r="D279" s="45" t="s">
        <v>372</v>
      </c>
      <c r="E279" s="107" t="s">
        <v>237</v>
      </c>
      <c r="F279" s="107"/>
      <c r="G279" s="44" t="s">
        <v>262</v>
      </c>
      <c r="H279" s="43">
        <v>0.14000000000000001</v>
      </c>
      <c r="I279" s="42">
        <v>10.57</v>
      </c>
      <c r="J279" s="42">
        <v>1.47</v>
      </c>
    </row>
    <row r="280" spans="1:10" ht="24" customHeight="1" x14ac:dyDescent="0.2">
      <c r="A280" s="45" t="s">
        <v>296</v>
      </c>
      <c r="B280" s="46" t="s">
        <v>351</v>
      </c>
      <c r="C280" s="45" t="s">
        <v>16</v>
      </c>
      <c r="D280" s="45" t="s">
        <v>348</v>
      </c>
      <c r="E280" s="107" t="s">
        <v>237</v>
      </c>
      <c r="F280" s="107"/>
      <c r="G280" s="44" t="s">
        <v>262</v>
      </c>
      <c r="H280" s="43">
        <v>0.14000000000000001</v>
      </c>
      <c r="I280" s="42">
        <v>14.6</v>
      </c>
      <c r="J280" s="42">
        <v>2.04</v>
      </c>
    </row>
    <row r="281" spans="1:10" ht="24" customHeight="1" x14ac:dyDescent="0.2">
      <c r="A281" s="34" t="s">
        <v>266</v>
      </c>
      <c r="B281" s="35" t="s">
        <v>418</v>
      </c>
      <c r="C281" s="34" t="s">
        <v>16</v>
      </c>
      <c r="D281" s="34" t="s">
        <v>417</v>
      </c>
      <c r="E281" s="104" t="s">
        <v>299</v>
      </c>
      <c r="F281" s="104"/>
      <c r="G281" s="33" t="s">
        <v>145</v>
      </c>
      <c r="H281" s="32">
        <v>0.05</v>
      </c>
      <c r="I281" s="31">
        <v>1.26</v>
      </c>
      <c r="J281" s="31">
        <v>0.06</v>
      </c>
    </row>
    <row r="282" spans="1:10" ht="24" customHeight="1" x14ac:dyDescent="0.2">
      <c r="A282" s="34" t="s">
        <v>266</v>
      </c>
      <c r="B282" s="35" t="s">
        <v>416</v>
      </c>
      <c r="C282" s="34" t="s">
        <v>16</v>
      </c>
      <c r="D282" s="34" t="s">
        <v>415</v>
      </c>
      <c r="E282" s="104" t="s">
        <v>299</v>
      </c>
      <c r="F282" s="104"/>
      <c r="G282" s="33" t="s">
        <v>145</v>
      </c>
      <c r="H282" s="32">
        <v>1.02</v>
      </c>
      <c r="I282" s="31">
        <v>5.59</v>
      </c>
      <c r="J282" s="31">
        <v>5.7</v>
      </c>
    </row>
    <row r="283" spans="1:10" ht="25.5" x14ac:dyDescent="0.2">
      <c r="A283" s="30"/>
      <c r="B283" s="30"/>
      <c r="C283" s="30"/>
      <c r="D283" s="30"/>
      <c r="E283" s="30" t="s">
        <v>261</v>
      </c>
      <c r="F283" s="29">
        <v>1.8721997013014722</v>
      </c>
      <c r="G283" s="30" t="s">
        <v>260</v>
      </c>
      <c r="H283" s="29">
        <v>1.64</v>
      </c>
      <c r="I283" s="30" t="s">
        <v>259</v>
      </c>
      <c r="J283" s="29">
        <v>3.51</v>
      </c>
    </row>
    <row r="284" spans="1:10" ht="15" thickBot="1" x14ac:dyDescent="0.25">
      <c r="A284" s="30"/>
      <c r="B284" s="30"/>
      <c r="C284" s="30"/>
      <c r="D284" s="30"/>
      <c r="E284" s="30" t="s">
        <v>258</v>
      </c>
      <c r="F284" s="29">
        <v>2.34</v>
      </c>
      <c r="G284" s="30"/>
      <c r="H284" s="105" t="s">
        <v>257</v>
      </c>
      <c r="I284" s="105"/>
      <c r="J284" s="29">
        <v>11.61</v>
      </c>
    </row>
    <row r="285" spans="1:10" ht="0.95" customHeight="1" thickTop="1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</row>
    <row r="286" spans="1:10" ht="18" customHeight="1" x14ac:dyDescent="0.2">
      <c r="A286" s="26" t="s">
        <v>163</v>
      </c>
      <c r="B286" s="25" t="s">
        <v>3</v>
      </c>
      <c r="C286" s="26" t="s">
        <v>4</v>
      </c>
      <c r="D286" s="26" t="s">
        <v>5</v>
      </c>
      <c r="E286" s="106" t="s">
        <v>270</v>
      </c>
      <c r="F286" s="106"/>
      <c r="G286" s="41" t="s">
        <v>6</v>
      </c>
      <c r="H286" s="25" t="s">
        <v>7</v>
      </c>
      <c r="I286" s="25" t="s">
        <v>8</v>
      </c>
      <c r="J286" s="25" t="s">
        <v>10</v>
      </c>
    </row>
    <row r="287" spans="1:10" ht="24" customHeight="1" x14ac:dyDescent="0.2">
      <c r="A287" s="39" t="s">
        <v>269</v>
      </c>
      <c r="B287" s="40" t="s">
        <v>164</v>
      </c>
      <c r="C287" s="39" t="s">
        <v>16</v>
      </c>
      <c r="D287" s="39" t="s">
        <v>165</v>
      </c>
      <c r="E287" s="103" t="s">
        <v>237</v>
      </c>
      <c r="F287" s="103"/>
      <c r="G287" s="38" t="s">
        <v>166</v>
      </c>
      <c r="H287" s="37">
        <v>1</v>
      </c>
      <c r="I287" s="36">
        <v>130.09</v>
      </c>
      <c r="J287" s="36">
        <v>130.09</v>
      </c>
    </row>
    <row r="288" spans="1:10" ht="24" customHeight="1" x14ac:dyDescent="0.2">
      <c r="A288" s="45" t="s">
        <v>296</v>
      </c>
      <c r="B288" s="46" t="s">
        <v>334</v>
      </c>
      <c r="C288" s="45" t="s">
        <v>16</v>
      </c>
      <c r="D288" s="45" t="s">
        <v>333</v>
      </c>
      <c r="E288" s="107" t="s">
        <v>237</v>
      </c>
      <c r="F288" s="107"/>
      <c r="G288" s="44" t="s">
        <v>166</v>
      </c>
      <c r="H288" s="43">
        <v>1</v>
      </c>
      <c r="I288" s="42">
        <v>130.09</v>
      </c>
      <c r="J288" s="42">
        <v>130.09</v>
      </c>
    </row>
    <row r="289" spans="1:10" ht="25.5" x14ac:dyDescent="0.2">
      <c r="A289" s="30"/>
      <c r="B289" s="30"/>
      <c r="C289" s="30"/>
      <c r="D289" s="30"/>
      <c r="E289" s="30" t="s">
        <v>261</v>
      </c>
      <c r="F289" s="29">
        <v>26.850864099999999</v>
      </c>
      <c r="G289" s="30" t="s">
        <v>260</v>
      </c>
      <c r="H289" s="29">
        <v>23.49</v>
      </c>
      <c r="I289" s="30" t="s">
        <v>259</v>
      </c>
      <c r="J289" s="29">
        <v>50.34</v>
      </c>
    </row>
    <row r="290" spans="1:10" ht="15" thickBot="1" x14ac:dyDescent="0.25">
      <c r="A290" s="30"/>
      <c r="B290" s="30"/>
      <c r="C290" s="30"/>
      <c r="D290" s="30"/>
      <c r="E290" s="30" t="s">
        <v>258</v>
      </c>
      <c r="F290" s="29">
        <v>32.840000000000003</v>
      </c>
      <c r="G290" s="30"/>
      <c r="H290" s="105" t="s">
        <v>257</v>
      </c>
      <c r="I290" s="105"/>
      <c r="J290" s="29">
        <v>162.93</v>
      </c>
    </row>
    <row r="291" spans="1:10" ht="0.95" customHeight="1" thickTop="1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</row>
    <row r="292" spans="1:10" ht="18" customHeight="1" x14ac:dyDescent="0.2">
      <c r="A292" s="26" t="s">
        <v>167</v>
      </c>
      <c r="B292" s="25" t="s">
        <v>3</v>
      </c>
      <c r="C292" s="26" t="s">
        <v>4</v>
      </c>
      <c r="D292" s="26" t="s">
        <v>5</v>
      </c>
      <c r="E292" s="106" t="s">
        <v>270</v>
      </c>
      <c r="F292" s="106"/>
      <c r="G292" s="41" t="s">
        <v>6</v>
      </c>
      <c r="H292" s="25" t="s">
        <v>7</v>
      </c>
      <c r="I292" s="25" t="s">
        <v>8</v>
      </c>
      <c r="J292" s="25" t="s">
        <v>10</v>
      </c>
    </row>
    <row r="293" spans="1:10" ht="24" customHeight="1" x14ac:dyDescent="0.2">
      <c r="A293" s="39" t="s">
        <v>269</v>
      </c>
      <c r="B293" s="40" t="s">
        <v>168</v>
      </c>
      <c r="C293" s="39" t="s">
        <v>16</v>
      </c>
      <c r="D293" s="39" t="s">
        <v>169</v>
      </c>
      <c r="E293" s="103" t="s">
        <v>237</v>
      </c>
      <c r="F293" s="103"/>
      <c r="G293" s="38" t="s">
        <v>73</v>
      </c>
      <c r="H293" s="37">
        <v>1</v>
      </c>
      <c r="I293" s="36">
        <v>115.12</v>
      </c>
      <c r="J293" s="36">
        <v>115.12</v>
      </c>
    </row>
    <row r="294" spans="1:10" ht="24" customHeight="1" x14ac:dyDescent="0.2">
      <c r="A294" s="45" t="s">
        <v>296</v>
      </c>
      <c r="B294" s="46" t="s">
        <v>318</v>
      </c>
      <c r="C294" s="45" t="s">
        <v>16</v>
      </c>
      <c r="D294" s="45" t="s">
        <v>317</v>
      </c>
      <c r="E294" s="107" t="s">
        <v>237</v>
      </c>
      <c r="F294" s="107"/>
      <c r="G294" s="44" t="s">
        <v>262</v>
      </c>
      <c r="H294" s="43">
        <v>0.54</v>
      </c>
      <c r="I294" s="42">
        <v>14.6</v>
      </c>
      <c r="J294" s="42">
        <v>7.88</v>
      </c>
    </row>
    <row r="295" spans="1:10" ht="24" customHeight="1" x14ac:dyDescent="0.2">
      <c r="A295" s="45" t="s">
        <v>296</v>
      </c>
      <c r="B295" s="46" t="s">
        <v>316</v>
      </c>
      <c r="C295" s="45" t="s">
        <v>16</v>
      </c>
      <c r="D295" s="45" t="s">
        <v>315</v>
      </c>
      <c r="E295" s="107" t="s">
        <v>237</v>
      </c>
      <c r="F295" s="107"/>
      <c r="G295" s="44" t="s">
        <v>262</v>
      </c>
      <c r="H295" s="43">
        <v>0.54</v>
      </c>
      <c r="I295" s="42">
        <v>10.57</v>
      </c>
      <c r="J295" s="42">
        <v>5.7</v>
      </c>
    </row>
    <row r="296" spans="1:10" ht="24" customHeight="1" x14ac:dyDescent="0.2">
      <c r="A296" s="34" t="s">
        <v>266</v>
      </c>
      <c r="B296" s="35" t="s">
        <v>414</v>
      </c>
      <c r="C296" s="34" t="s">
        <v>16</v>
      </c>
      <c r="D296" s="34" t="s">
        <v>413</v>
      </c>
      <c r="E296" s="104" t="s">
        <v>299</v>
      </c>
      <c r="F296" s="104"/>
      <c r="G296" s="33" t="s">
        <v>73</v>
      </c>
      <c r="H296" s="32">
        <v>1</v>
      </c>
      <c r="I296" s="31">
        <v>96</v>
      </c>
      <c r="J296" s="31">
        <v>96</v>
      </c>
    </row>
    <row r="297" spans="1:10" ht="24" customHeight="1" x14ac:dyDescent="0.2">
      <c r="A297" s="34" t="s">
        <v>266</v>
      </c>
      <c r="B297" s="35" t="s">
        <v>392</v>
      </c>
      <c r="C297" s="34" t="s">
        <v>16</v>
      </c>
      <c r="D297" s="34" t="s">
        <v>391</v>
      </c>
      <c r="E297" s="104" t="s">
        <v>299</v>
      </c>
      <c r="F297" s="104"/>
      <c r="G297" s="33" t="s">
        <v>145</v>
      </c>
      <c r="H297" s="32">
        <v>0.5</v>
      </c>
      <c r="I297" s="31">
        <v>11.08</v>
      </c>
      <c r="J297" s="31">
        <v>5.54</v>
      </c>
    </row>
    <row r="298" spans="1:10" ht="25.5" x14ac:dyDescent="0.2">
      <c r="A298" s="30"/>
      <c r="B298" s="30"/>
      <c r="C298" s="30"/>
      <c r="D298" s="30"/>
      <c r="E298" s="30" t="s">
        <v>261</v>
      </c>
      <c r="F298" s="29">
        <v>7.2434393001920201</v>
      </c>
      <c r="G298" s="30" t="s">
        <v>260</v>
      </c>
      <c r="H298" s="29">
        <v>6.34</v>
      </c>
      <c r="I298" s="30" t="s">
        <v>259</v>
      </c>
      <c r="J298" s="29">
        <v>13.58</v>
      </c>
    </row>
    <row r="299" spans="1:10" ht="15" thickBot="1" x14ac:dyDescent="0.25">
      <c r="A299" s="30"/>
      <c r="B299" s="30"/>
      <c r="C299" s="30"/>
      <c r="D299" s="30"/>
      <c r="E299" s="30" t="s">
        <v>258</v>
      </c>
      <c r="F299" s="29">
        <v>29.06</v>
      </c>
      <c r="G299" s="30"/>
      <c r="H299" s="105" t="s">
        <v>257</v>
      </c>
      <c r="I299" s="105"/>
      <c r="J299" s="29">
        <v>144.18</v>
      </c>
    </row>
    <row r="300" spans="1:10" ht="0.95" customHeight="1" thickTop="1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</row>
    <row r="301" spans="1:10" ht="18" customHeight="1" x14ac:dyDescent="0.2">
      <c r="A301" s="26" t="s">
        <v>172</v>
      </c>
      <c r="B301" s="25" t="s">
        <v>3</v>
      </c>
      <c r="C301" s="26" t="s">
        <v>4</v>
      </c>
      <c r="D301" s="26" t="s">
        <v>5</v>
      </c>
      <c r="E301" s="106" t="s">
        <v>270</v>
      </c>
      <c r="F301" s="106"/>
      <c r="G301" s="41" t="s">
        <v>6</v>
      </c>
      <c r="H301" s="25" t="s">
        <v>7</v>
      </c>
      <c r="I301" s="25" t="s">
        <v>8</v>
      </c>
      <c r="J301" s="25" t="s">
        <v>10</v>
      </c>
    </row>
    <row r="302" spans="1:10" ht="24" customHeight="1" x14ac:dyDescent="0.2">
      <c r="A302" s="39" t="s">
        <v>269</v>
      </c>
      <c r="B302" s="40" t="s">
        <v>173</v>
      </c>
      <c r="C302" s="39" t="s">
        <v>16</v>
      </c>
      <c r="D302" s="39" t="s">
        <v>174</v>
      </c>
      <c r="E302" s="103" t="s">
        <v>237</v>
      </c>
      <c r="F302" s="103"/>
      <c r="G302" s="38" t="s">
        <v>166</v>
      </c>
      <c r="H302" s="37">
        <v>1</v>
      </c>
      <c r="I302" s="36">
        <v>153.51</v>
      </c>
      <c r="J302" s="36">
        <v>153.51</v>
      </c>
    </row>
    <row r="303" spans="1:10" ht="24" customHeight="1" x14ac:dyDescent="0.2">
      <c r="A303" s="45" t="s">
        <v>296</v>
      </c>
      <c r="B303" s="46" t="s">
        <v>320</v>
      </c>
      <c r="C303" s="45" t="s">
        <v>16</v>
      </c>
      <c r="D303" s="45" t="s">
        <v>319</v>
      </c>
      <c r="E303" s="107" t="s">
        <v>237</v>
      </c>
      <c r="F303" s="107"/>
      <c r="G303" s="44" t="s">
        <v>166</v>
      </c>
      <c r="H303" s="43">
        <v>1</v>
      </c>
      <c r="I303" s="42">
        <v>153.51</v>
      </c>
      <c r="J303" s="42">
        <v>153.51</v>
      </c>
    </row>
    <row r="304" spans="1:10" ht="25.5" x14ac:dyDescent="0.2">
      <c r="A304" s="30"/>
      <c r="B304" s="30"/>
      <c r="C304" s="30"/>
      <c r="D304" s="30"/>
      <c r="E304" s="30" t="s">
        <v>261</v>
      </c>
      <c r="F304" s="29">
        <v>40.276296100000003</v>
      </c>
      <c r="G304" s="30" t="s">
        <v>260</v>
      </c>
      <c r="H304" s="29">
        <v>35.229999999999997</v>
      </c>
      <c r="I304" s="30" t="s">
        <v>259</v>
      </c>
      <c r="J304" s="29">
        <v>75.510000000000005</v>
      </c>
    </row>
    <row r="305" spans="1:10" ht="15" thickBot="1" x14ac:dyDescent="0.25">
      <c r="A305" s="30"/>
      <c r="B305" s="30"/>
      <c r="C305" s="30"/>
      <c r="D305" s="30"/>
      <c r="E305" s="30" t="s">
        <v>258</v>
      </c>
      <c r="F305" s="29">
        <v>38.76</v>
      </c>
      <c r="G305" s="30"/>
      <c r="H305" s="105" t="s">
        <v>257</v>
      </c>
      <c r="I305" s="105"/>
      <c r="J305" s="29">
        <v>192.27</v>
      </c>
    </row>
    <row r="306" spans="1:10" ht="0.95" customHeight="1" thickTop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</row>
    <row r="307" spans="1:10" ht="18" customHeight="1" x14ac:dyDescent="0.2">
      <c r="A307" s="26" t="s">
        <v>175</v>
      </c>
      <c r="B307" s="25" t="s">
        <v>3</v>
      </c>
      <c r="C307" s="26" t="s">
        <v>4</v>
      </c>
      <c r="D307" s="26" t="s">
        <v>5</v>
      </c>
      <c r="E307" s="106" t="s">
        <v>270</v>
      </c>
      <c r="F307" s="106"/>
      <c r="G307" s="41" t="s">
        <v>6</v>
      </c>
      <c r="H307" s="25" t="s">
        <v>7</v>
      </c>
      <c r="I307" s="25" t="s">
        <v>8</v>
      </c>
      <c r="J307" s="25" t="s">
        <v>10</v>
      </c>
    </row>
    <row r="308" spans="1:10" ht="24" customHeight="1" x14ac:dyDescent="0.2">
      <c r="A308" s="39" t="s">
        <v>269</v>
      </c>
      <c r="B308" s="40" t="s">
        <v>176</v>
      </c>
      <c r="C308" s="39" t="s">
        <v>16</v>
      </c>
      <c r="D308" s="39" t="s">
        <v>177</v>
      </c>
      <c r="E308" s="103" t="s">
        <v>237</v>
      </c>
      <c r="F308" s="103"/>
      <c r="G308" s="38" t="s">
        <v>145</v>
      </c>
      <c r="H308" s="37">
        <v>1</v>
      </c>
      <c r="I308" s="36">
        <v>35.880000000000003</v>
      </c>
      <c r="J308" s="36">
        <v>35.880000000000003</v>
      </c>
    </row>
    <row r="309" spans="1:10" ht="24" customHeight="1" x14ac:dyDescent="0.2">
      <c r="A309" s="45" t="s">
        <v>296</v>
      </c>
      <c r="B309" s="46" t="s">
        <v>318</v>
      </c>
      <c r="C309" s="45" t="s">
        <v>16</v>
      </c>
      <c r="D309" s="45" t="s">
        <v>317</v>
      </c>
      <c r="E309" s="107" t="s">
        <v>237</v>
      </c>
      <c r="F309" s="107"/>
      <c r="G309" s="44" t="s">
        <v>262</v>
      </c>
      <c r="H309" s="43">
        <v>0.62</v>
      </c>
      <c r="I309" s="42">
        <v>14.6</v>
      </c>
      <c r="J309" s="42">
        <v>9.0500000000000007</v>
      </c>
    </row>
    <row r="310" spans="1:10" ht="24" customHeight="1" x14ac:dyDescent="0.2">
      <c r="A310" s="45" t="s">
        <v>296</v>
      </c>
      <c r="B310" s="46" t="s">
        <v>316</v>
      </c>
      <c r="C310" s="45" t="s">
        <v>16</v>
      </c>
      <c r="D310" s="45" t="s">
        <v>315</v>
      </c>
      <c r="E310" s="107" t="s">
        <v>237</v>
      </c>
      <c r="F310" s="107"/>
      <c r="G310" s="44" t="s">
        <v>262</v>
      </c>
      <c r="H310" s="43">
        <v>0.62</v>
      </c>
      <c r="I310" s="42">
        <v>10.57</v>
      </c>
      <c r="J310" s="42">
        <v>6.55</v>
      </c>
    </row>
    <row r="311" spans="1:10" ht="24" customHeight="1" x14ac:dyDescent="0.2">
      <c r="A311" s="34" t="s">
        <v>266</v>
      </c>
      <c r="B311" s="35" t="s">
        <v>412</v>
      </c>
      <c r="C311" s="34" t="s">
        <v>16</v>
      </c>
      <c r="D311" s="34" t="s">
        <v>411</v>
      </c>
      <c r="E311" s="104" t="s">
        <v>299</v>
      </c>
      <c r="F311" s="104"/>
      <c r="G311" s="33" t="s">
        <v>356</v>
      </c>
      <c r="H311" s="32">
        <v>0.01</v>
      </c>
      <c r="I311" s="31">
        <v>49.9</v>
      </c>
      <c r="J311" s="31">
        <v>0.49</v>
      </c>
    </row>
    <row r="312" spans="1:10" ht="24" customHeight="1" x14ac:dyDescent="0.2">
      <c r="A312" s="34" t="s">
        <v>266</v>
      </c>
      <c r="B312" s="35" t="s">
        <v>410</v>
      </c>
      <c r="C312" s="34" t="s">
        <v>16</v>
      </c>
      <c r="D312" s="34" t="s">
        <v>409</v>
      </c>
      <c r="E312" s="104" t="s">
        <v>299</v>
      </c>
      <c r="F312" s="104"/>
      <c r="G312" s="33" t="s">
        <v>408</v>
      </c>
      <c r="H312" s="32">
        <v>0.2</v>
      </c>
      <c r="I312" s="31">
        <v>9</v>
      </c>
      <c r="J312" s="31">
        <v>1.8</v>
      </c>
    </row>
    <row r="313" spans="1:10" ht="24" customHeight="1" x14ac:dyDescent="0.2">
      <c r="A313" s="34" t="s">
        <v>266</v>
      </c>
      <c r="B313" s="35" t="s">
        <v>407</v>
      </c>
      <c r="C313" s="34" t="s">
        <v>16</v>
      </c>
      <c r="D313" s="34" t="s">
        <v>177</v>
      </c>
      <c r="E313" s="104" t="s">
        <v>299</v>
      </c>
      <c r="F313" s="104"/>
      <c r="G313" s="33" t="s">
        <v>145</v>
      </c>
      <c r="H313" s="32">
        <v>1.05</v>
      </c>
      <c r="I313" s="31">
        <v>17.14</v>
      </c>
      <c r="J313" s="31">
        <v>17.989999999999998</v>
      </c>
    </row>
    <row r="314" spans="1:10" ht="25.5" x14ac:dyDescent="0.2">
      <c r="A314" s="30"/>
      <c r="B314" s="30"/>
      <c r="C314" s="30"/>
      <c r="D314" s="30"/>
      <c r="E314" s="30" t="s">
        <v>261</v>
      </c>
      <c r="F314" s="29">
        <v>8.3208875613398767</v>
      </c>
      <c r="G314" s="30" t="s">
        <v>260</v>
      </c>
      <c r="H314" s="29">
        <v>7.28</v>
      </c>
      <c r="I314" s="30" t="s">
        <v>259</v>
      </c>
      <c r="J314" s="29">
        <v>15.600000000000001</v>
      </c>
    </row>
    <row r="315" spans="1:10" ht="15" thickBot="1" x14ac:dyDescent="0.25">
      <c r="A315" s="30"/>
      <c r="B315" s="30"/>
      <c r="C315" s="30"/>
      <c r="D315" s="30"/>
      <c r="E315" s="30" t="s">
        <v>258</v>
      </c>
      <c r="F315" s="29">
        <v>9.0500000000000007</v>
      </c>
      <c r="G315" s="30"/>
      <c r="H315" s="105" t="s">
        <v>257</v>
      </c>
      <c r="I315" s="105"/>
      <c r="J315" s="29">
        <v>44.93</v>
      </c>
    </row>
    <row r="316" spans="1:10" ht="0.95" customHeight="1" thickTop="1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</row>
    <row r="317" spans="1:10" ht="18" customHeight="1" x14ac:dyDescent="0.2">
      <c r="A317" s="26" t="s">
        <v>178</v>
      </c>
      <c r="B317" s="25" t="s">
        <v>3</v>
      </c>
      <c r="C317" s="26" t="s">
        <v>4</v>
      </c>
      <c r="D317" s="26" t="s">
        <v>5</v>
      </c>
      <c r="E317" s="106" t="s">
        <v>270</v>
      </c>
      <c r="F317" s="106"/>
      <c r="G317" s="41" t="s">
        <v>6</v>
      </c>
      <c r="H317" s="25" t="s">
        <v>7</v>
      </c>
      <c r="I317" s="25" t="s">
        <v>8</v>
      </c>
      <c r="J317" s="25" t="s">
        <v>10</v>
      </c>
    </row>
    <row r="318" spans="1:10" ht="24" customHeight="1" x14ac:dyDescent="0.2">
      <c r="A318" s="39" t="s">
        <v>269</v>
      </c>
      <c r="B318" s="40" t="s">
        <v>179</v>
      </c>
      <c r="C318" s="39" t="s">
        <v>16</v>
      </c>
      <c r="D318" s="39" t="s">
        <v>180</v>
      </c>
      <c r="E318" s="103" t="s">
        <v>237</v>
      </c>
      <c r="F318" s="103"/>
      <c r="G318" s="38" t="s">
        <v>73</v>
      </c>
      <c r="H318" s="37">
        <v>1</v>
      </c>
      <c r="I318" s="36">
        <v>29.06</v>
      </c>
      <c r="J318" s="36">
        <v>29.06</v>
      </c>
    </row>
    <row r="319" spans="1:10" ht="24" customHeight="1" x14ac:dyDescent="0.2">
      <c r="A319" s="45" t="s">
        <v>296</v>
      </c>
      <c r="B319" s="46" t="s">
        <v>318</v>
      </c>
      <c r="C319" s="45" t="s">
        <v>16</v>
      </c>
      <c r="D319" s="45" t="s">
        <v>317</v>
      </c>
      <c r="E319" s="107" t="s">
        <v>237</v>
      </c>
      <c r="F319" s="107"/>
      <c r="G319" s="44" t="s">
        <v>262</v>
      </c>
      <c r="H319" s="43">
        <v>0.11</v>
      </c>
      <c r="I319" s="42">
        <v>14.6</v>
      </c>
      <c r="J319" s="42">
        <v>1.6</v>
      </c>
    </row>
    <row r="320" spans="1:10" ht="24" customHeight="1" x14ac:dyDescent="0.2">
      <c r="A320" s="45" t="s">
        <v>296</v>
      </c>
      <c r="B320" s="46" t="s">
        <v>316</v>
      </c>
      <c r="C320" s="45" t="s">
        <v>16</v>
      </c>
      <c r="D320" s="45" t="s">
        <v>315</v>
      </c>
      <c r="E320" s="107" t="s">
        <v>237</v>
      </c>
      <c r="F320" s="107"/>
      <c r="G320" s="44" t="s">
        <v>262</v>
      </c>
      <c r="H320" s="43">
        <v>0.11</v>
      </c>
      <c r="I320" s="42">
        <v>10.57</v>
      </c>
      <c r="J320" s="42">
        <v>1.1599999999999999</v>
      </c>
    </row>
    <row r="321" spans="1:10" ht="24" customHeight="1" x14ac:dyDescent="0.2">
      <c r="A321" s="34" t="s">
        <v>266</v>
      </c>
      <c r="B321" s="35" t="s">
        <v>300</v>
      </c>
      <c r="C321" s="34" t="s">
        <v>16</v>
      </c>
      <c r="D321" s="34" t="s">
        <v>180</v>
      </c>
      <c r="E321" s="104" t="s">
        <v>299</v>
      </c>
      <c r="F321" s="104"/>
      <c r="G321" s="33" t="s">
        <v>73</v>
      </c>
      <c r="H321" s="32">
        <v>1</v>
      </c>
      <c r="I321" s="31">
        <v>26.3</v>
      </c>
      <c r="J321" s="31">
        <v>26.3</v>
      </c>
    </row>
    <row r="322" spans="1:10" ht="25.5" x14ac:dyDescent="0.2">
      <c r="A322" s="30"/>
      <c r="B322" s="30"/>
      <c r="C322" s="30"/>
      <c r="D322" s="30"/>
      <c r="E322" s="30" t="s">
        <v>261</v>
      </c>
      <c r="F322" s="29">
        <v>1.472157030083209</v>
      </c>
      <c r="G322" s="30" t="s">
        <v>260</v>
      </c>
      <c r="H322" s="29">
        <v>1.29</v>
      </c>
      <c r="I322" s="30" t="s">
        <v>259</v>
      </c>
      <c r="J322" s="29">
        <v>2.76</v>
      </c>
    </row>
    <row r="323" spans="1:10" ht="15" thickBot="1" x14ac:dyDescent="0.25">
      <c r="A323" s="30"/>
      <c r="B323" s="30"/>
      <c r="C323" s="30"/>
      <c r="D323" s="30"/>
      <c r="E323" s="30" t="s">
        <v>258</v>
      </c>
      <c r="F323" s="29">
        <v>7.33</v>
      </c>
      <c r="G323" s="30"/>
      <c r="H323" s="105" t="s">
        <v>257</v>
      </c>
      <c r="I323" s="105"/>
      <c r="J323" s="29">
        <v>36.39</v>
      </c>
    </row>
    <row r="324" spans="1:10" ht="0.95" customHeight="1" thickTop="1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</row>
    <row r="325" spans="1:10" ht="18" customHeight="1" x14ac:dyDescent="0.2">
      <c r="A325" s="26" t="s">
        <v>183</v>
      </c>
      <c r="B325" s="25" t="s">
        <v>3</v>
      </c>
      <c r="C325" s="26" t="s">
        <v>4</v>
      </c>
      <c r="D325" s="26" t="s">
        <v>5</v>
      </c>
      <c r="E325" s="106" t="s">
        <v>270</v>
      </c>
      <c r="F325" s="106"/>
      <c r="G325" s="41" t="s">
        <v>6</v>
      </c>
      <c r="H325" s="25" t="s">
        <v>7</v>
      </c>
      <c r="I325" s="25" t="s">
        <v>8</v>
      </c>
      <c r="J325" s="25" t="s">
        <v>10</v>
      </c>
    </row>
    <row r="326" spans="1:10" ht="24" customHeight="1" x14ac:dyDescent="0.2">
      <c r="A326" s="39" t="s">
        <v>269</v>
      </c>
      <c r="B326" s="40" t="s">
        <v>184</v>
      </c>
      <c r="C326" s="39" t="s">
        <v>16</v>
      </c>
      <c r="D326" s="39" t="s">
        <v>185</v>
      </c>
      <c r="E326" s="103" t="s">
        <v>237</v>
      </c>
      <c r="F326" s="103"/>
      <c r="G326" s="38" t="s">
        <v>73</v>
      </c>
      <c r="H326" s="37">
        <v>1</v>
      </c>
      <c r="I326" s="36">
        <v>704.32</v>
      </c>
      <c r="J326" s="36">
        <v>704.32</v>
      </c>
    </row>
    <row r="327" spans="1:10" ht="24" customHeight="1" x14ac:dyDescent="0.2">
      <c r="A327" s="45" t="s">
        <v>296</v>
      </c>
      <c r="B327" s="46" t="s">
        <v>318</v>
      </c>
      <c r="C327" s="45" t="s">
        <v>16</v>
      </c>
      <c r="D327" s="45" t="s">
        <v>317</v>
      </c>
      <c r="E327" s="107" t="s">
        <v>237</v>
      </c>
      <c r="F327" s="107"/>
      <c r="G327" s="44" t="s">
        <v>262</v>
      </c>
      <c r="H327" s="43">
        <v>4</v>
      </c>
      <c r="I327" s="42">
        <v>14.6</v>
      </c>
      <c r="J327" s="42">
        <v>58.4</v>
      </c>
    </row>
    <row r="328" spans="1:10" ht="24" customHeight="1" x14ac:dyDescent="0.2">
      <c r="A328" s="45" t="s">
        <v>296</v>
      </c>
      <c r="B328" s="46" t="s">
        <v>316</v>
      </c>
      <c r="C328" s="45" t="s">
        <v>16</v>
      </c>
      <c r="D328" s="45" t="s">
        <v>315</v>
      </c>
      <c r="E328" s="107" t="s">
        <v>237</v>
      </c>
      <c r="F328" s="107"/>
      <c r="G328" s="44" t="s">
        <v>262</v>
      </c>
      <c r="H328" s="43">
        <v>4</v>
      </c>
      <c r="I328" s="42">
        <v>10.57</v>
      </c>
      <c r="J328" s="42">
        <v>42.28</v>
      </c>
    </row>
    <row r="329" spans="1:10" ht="24" customHeight="1" x14ac:dyDescent="0.2">
      <c r="A329" s="34" t="s">
        <v>266</v>
      </c>
      <c r="B329" s="35" t="s">
        <v>392</v>
      </c>
      <c r="C329" s="34" t="s">
        <v>16</v>
      </c>
      <c r="D329" s="34" t="s">
        <v>391</v>
      </c>
      <c r="E329" s="104" t="s">
        <v>299</v>
      </c>
      <c r="F329" s="104"/>
      <c r="G329" s="33" t="s">
        <v>145</v>
      </c>
      <c r="H329" s="32">
        <v>3</v>
      </c>
      <c r="I329" s="31">
        <v>11.08</v>
      </c>
      <c r="J329" s="31">
        <v>33.24</v>
      </c>
    </row>
    <row r="330" spans="1:10" ht="24" customHeight="1" x14ac:dyDescent="0.2">
      <c r="A330" s="34" t="s">
        <v>266</v>
      </c>
      <c r="B330" s="35" t="s">
        <v>406</v>
      </c>
      <c r="C330" s="34" t="s">
        <v>16</v>
      </c>
      <c r="D330" s="34" t="s">
        <v>405</v>
      </c>
      <c r="E330" s="104" t="s">
        <v>299</v>
      </c>
      <c r="F330" s="104"/>
      <c r="G330" s="33" t="s">
        <v>73</v>
      </c>
      <c r="H330" s="32">
        <v>1</v>
      </c>
      <c r="I330" s="31">
        <v>60</v>
      </c>
      <c r="J330" s="31">
        <v>60</v>
      </c>
    </row>
    <row r="331" spans="1:10" ht="24" customHeight="1" x14ac:dyDescent="0.2">
      <c r="A331" s="34" t="s">
        <v>266</v>
      </c>
      <c r="B331" s="35" t="s">
        <v>404</v>
      </c>
      <c r="C331" s="34" t="s">
        <v>16</v>
      </c>
      <c r="D331" s="34" t="s">
        <v>403</v>
      </c>
      <c r="E331" s="104" t="s">
        <v>299</v>
      </c>
      <c r="F331" s="104"/>
      <c r="G331" s="33" t="s">
        <v>73</v>
      </c>
      <c r="H331" s="32">
        <v>1</v>
      </c>
      <c r="I331" s="31">
        <v>142.4</v>
      </c>
      <c r="J331" s="31">
        <v>142.4</v>
      </c>
    </row>
    <row r="332" spans="1:10" ht="24" customHeight="1" x14ac:dyDescent="0.2">
      <c r="A332" s="34" t="s">
        <v>266</v>
      </c>
      <c r="B332" s="35" t="s">
        <v>402</v>
      </c>
      <c r="C332" s="34" t="s">
        <v>16</v>
      </c>
      <c r="D332" s="34" t="s">
        <v>401</v>
      </c>
      <c r="E332" s="104" t="s">
        <v>299</v>
      </c>
      <c r="F332" s="104"/>
      <c r="G332" s="33" t="s">
        <v>73</v>
      </c>
      <c r="H332" s="32">
        <v>1</v>
      </c>
      <c r="I332" s="31">
        <v>37</v>
      </c>
      <c r="J332" s="31">
        <v>37</v>
      </c>
    </row>
    <row r="333" spans="1:10" ht="24" customHeight="1" x14ac:dyDescent="0.2">
      <c r="A333" s="34" t="s">
        <v>266</v>
      </c>
      <c r="B333" s="35" t="s">
        <v>400</v>
      </c>
      <c r="C333" s="34" t="s">
        <v>16</v>
      </c>
      <c r="D333" s="34" t="s">
        <v>399</v>
      </c>
      <c r="E333" s="104" t="s">
        <v>299</v>
      </c>
      <c r="F333" s="104"/>
      <c r="G333" s="33" t="s">
        <v>73</v>
      </c>
      <c r="H333" s="32">
        <v>1</v>
      </c>
      <c r="I333" s="31">
        <v>331</v>
      </c>
      <c r="J333" s="31">
        <v>331</v>
      </c>
    </row>
    <row r="334" spans="1:10" ht="25.5" x14ac:dyDescent="0.2">
      <c r="A334" s="30"/>
      <c r="B334" s="30"/>
      <c r="C334" s="30"/>
      <c r="D334" s="30"/>
      <c r="E334" s="30" t="s">
        <v>261</v>
      </c>
      <c r="F334" s="29">
        <v>53.701728199999998</v>
      </c>
      <c r="G334" s="30" t="s">
        <v>260</v>
      </c>
      <c r="H334" s="29">
        <v>46.98</v>
      </c>
      <c r="I334" s="30" t="s">
        <v>259</v>
      </c>
      <c r="J334" s="29">
        <v>100.68</v>
      </c>
    </row>
    <row r="335" spans="1:10" ht="15" thickBot="1" x14ac:dyDescent="0.25">
      <c r="A335" s="30"/>
      <c r="B335" s="30"/>
      <c r="C335" s="30"/>
      <c r="D335" s="30"/>
      <c r="E335" s="30" t="s">
        <v>258</v>
      </c>
      <c r="F335" s="29">
        <v>177.84</v>
      </c>
      <c r="G335" s="30"/>
      <c r="H335" s="105" t="s">
        <v>257</v>
      </c>
      <c r="I335" s="105"/>
      <c r="J335" s="29">
        <v>882.16</v>
      </c>
    </row>
    <row r="336" spans="1:10" ht="0.95" customHeight="1" thickTop="1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</row>
    <row r="337" spans="1:10" ht="18" customHeight="1" x14ac:dyDescent="0.2">
      <c r="A337" s="26" t="s">
        <v>186</v>
      </c>
      <c r="B337" s="25" t="s">
        <v>3</v>
      </c>
      <c r="C337" s="26" t="s">
        <v>4</v>
      </c>
      <c r="D337" s="26" t="s">
        <v>5</v>
      </c>
      <c r="E337" s="106" t="s">
        <v>270</v>
      </c>
      <c r="F337" s="106"/>
      <c r="G337" s="41" t="s">
        <v>6</v>
      </c>
      <c r="H337" s="25" t="s">
        <v>7</v>
      </c>
      <c r="I337" s="25" t="s">
        <v>8</v>
      </c>
      <c r="J337" s="25" t="s">
        <v>10</v>
      </c>
    </row>
    <row r="338" spans="1:10" ht="24" customHeight="1" x14ac:dyDescent="0.2">
      <c r="A338" s="39" t="s">
        <v>269</v>
      </c>
      <c r="B338" s="40" t="s">
        <v>187</v>
      </c>
      <c r="C338" s="39" t="s">
        <v>16</v>
      </c>
      <c r="D338" s="39" t="s">
        <v>188</v>
      </c>
      <c r="E338" s="103" t="s">
        <v>237</v>
      </c>
      <c r="F338" s="103"/>
      <c r="G338" s="38" t="s">
        <v>73</v>
      </c>
      <c r="H338" s="37">
        <v>1</v>
      </c>
      <c r="I338" s="36">
        <v>32.22</v>
      </c>
      <c r="J338" s="36">
        <v>32.22</v>
      </c>
    </row>
    <row r="339" spans="1:10" ht="24" customHeight="1" x14ac:dyDescent="0.2">
      <c r="A339" s="45" t="s">
        <v>296</v>
      </c>
      <c r="B339" s="46" t="s">
        <v>318</v>
      </c>
      <c r="C339" s="45" t="s">
        <v>16</v>
      </c>
      <c r="D339" s="45" t="s">
        <v>317</v>
      </c>
      <c r="E339" s="107" t="s">
        <v>237</v>
      </c>
      <c r="F339" s="107"/>
      <c r="G339" s="44" t="s">
        <v>262</v>
      </c>
      <c r="H339" s="43">
        <v>0.41</v>
      </c>
      <c r="I339" s="42">
        <v>14.6</v>
      </c>
      <c r="J339" s="42">
        <v>5.98</v>
      </c>
    </row>
    <row r="340" spans="1:10" ht="24" customHeight="1" x14ac:dyDescent="0.2">
      <c r="A340" s="45" t="s">
        <v>296</v>
      </c>
      <c r="B340" s="46" t="s">
        <v>316</v>
      </c>
      <c r="C340" s="45" t="s">
        <v>16</v>
      </c>
      <c r="D340" s="45" t="s">
        <v>315</v>
      </c>
      <c r="E340" s="107" t="s">
        <v>237</v>
      </c>
      <c r="F340" s="107"/>
      <c r="G340" s="44" t="s">
        <v>262</v>
      </c>
      <c r="H340" s="43">
        <v>0.41</v>
      </c>
      <c r="I340" s="42">
        <v>10.57</v>
      </c>
      <c r="J340" s="42">
        <v>4.33</v>
      </c>
    </row>
    <row r="341" spans="1:10" ht="24" customHeight="1" x14ac:dyDescent="0.2">
      <c r="A341" s="34" t="s">
        <v>266</v>
      </c>
      <c r="B341" s="35" t="s">
        <v>392</v>
      </c>
      <c r="C341" s="34" t="s">
        <v>16</v>
      </c>
      <c r="D341" s="34" t="s">
        <v>391</v>
      </c>
      <c r="E341" s="104" t="s">
        <v>299</v>
      </c>
      <c r="F341" s="104"/>
      <c r="G341" s="33" t="s">
        <v>145</v>
      </c>
      <c r="H341" s="32">
        <v>0.2</v>
      </c>
      <c r="I341" s="31">
        <v>11.08</v>
      </c>
      <c r="J341" s="31">
        <v>2.21</v>
      </c>
    </row>
    <row r="342" spans="1:10" ht="24" customHeight="1" x14ac:dyDescent="0.2">
      <c r="A342" s="34" t="s">
        <v>266</v>
      </c>
      <c r="B342" s="35" t="s">
        <v>398</v>
      </c>
      <c r="C342" s="34" t="s">
        <v>16</v>
      </c>
      <c r="D342" s="34" t="s">
        <v>188</v>
      </c>
      <c r="E342" s="104" t="s">
        <v>299</v>
      </c>
      <c r="F342" s="104"/>
      <c r="G342" s="33" t="s">
        <v>73</v>
      </c>
      <c r="H342" s="32">
        <v>1</v>
      </c>
      <c r="I342" s="31">
        <v>19.7</v>
      </c>
      <c r="J342" s="31">
        <v>19.7</v>
      </c>
    </row>
    <row r="343" spans="1:10" ht="25.5" x14ac:dyDescent="0.2">
      <c r="A343" s="30"/>
      <c r="B343" s="30"/>
      <c r="C343" s="30"/>
      <c r="D343" s="30"/>
      <c r="E343" s="30" t="s">
        <v>261</v>
      </c>
      <c r="F343" s="29">
        <v>5.4992532536803926</v>
      </c>
      <c r="G343" s="30" t="s">
        <v>260</v>
      </c>
      <c r="H343" s="29">
        <v>4.8099999999999996</v>
      </c>
      <c r="I343" s="30" t="s">
        <v>259</v>
      </c>
      <c r="J343" s="29">
        <v>10.31</v>
      </c>
    </row>
    <row r="344" spans="1:10" ht="15" thickBot="1" x14ac:dyDescent="0.25">
      <c r="A344" s="30"/>
      <c r="B344" s="30"/>
      <c r="C344" s="30"/>
      <c r="D344" s="30"/>
      <c r="E344" s="30" t="s">
        <v>258</v>
      </c>
      <c r="F344" s="29">
        <v>8.1300000000000008</v>
      </c>
      <c r="G344" s="30"/>
      <c r="H344" s="105" t="s">
        <v>257</v>
      </c>
      <c r="I344" s="105"/>
      <c r="J344" s="29">
        <v>40.35</v>
      </c>
    </row>
    <row r="345" spans="1:10" ht="0.95" customHeight="1" thickTop="1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</row>
    <row r="346" spans="1:10" ht="18" customHeight="1" x14ac:dyDescent="0.2">
      <c r="A346" s="26" t="s">
        <v>189</v>
      </c>
      <c r="B346" s="25" t="s">
        <v>3</v>
      </c>
      <c r="C346" s="26" t="s">
        <v>4</v>
      </c>
      <c r="D346" s="26" t="s">
        <v>5</v>
      </c>
      <c r="E346" s="106" t="s">
        <v>270</v>
      </c>
      <c r="F346" s="106"/>
      <c r="G346" s="41" t="s">
        <v>6</v>
      </c>
      <c r="H346" s="25" t="s">
        <v>7</v>
      </c>
      <c r="I346" s="25" t="s">
        <v>8</v>
      </c>
      <c r="J346" s="25" t="s">
        <v>10</v>
      </c>
    </row>
    <row r="347" spans="1:10" ht="24" customHeight="1" x14ac:dyDescent="0.2">
      <c r="A347" s="39" t="s">
        <v>269</v>
      </c>
      <c r="B347" s="40" t="s">
        <v>190</v>
      </c>
      <c r="C347" s="39" t="s">
        <v>16</v>
      </c>
      <c r="D347" s="39" t="s">
        <v>191</v>
      </c>
      <c r="E347" s="103" t="s">
        <v>237</v>
      </c>
      <c r="F347" s="103"/>
      <c r="G347" s="38" t="s">
        <v>73</v>
      </c>
      <c r="H347" s="37">
        <v>1</v>
      </c>
      <c r="I347" s="36">
        <v>44.44</v>
      </c>
      <c r="J347" s="36">
        <v>44.44</v>
      </c>
    </row>
    <row r="348" spans="1:10" ht="24" customHeight="1" x14ac:dyDescent="0.2">
      <c r="A348" s="45" t="s">
        <v>296</v>
      </c>
      <c r="B348" s="46" t="s">
        <v>318</v>
      </c>
      <c r="C348" s="45" t="s">
        <v>16</v>
      </c>
      <c r="D348" s="45" t="s">
        <v>317</v>
      </c>
      <c r="E348" s="107" t="s">
        <v>237</v>
      </c>
      <c r="F348" s="107"/>
      <c r="G348" s="44" t="s">
        <v>262</v>
      </c>
      <c r="H348" s="43">
        <v>0.5</v>
      </c>
      <c r="I348" s="42">
        <v>14.6</v>
      </c>
      <c r="J348" s="42">
        <v>7.3</v>
      </c>
    </row>
    <row r="349" spans="1:10" ht="24" customHeight="1" x14ac:dyDescent="0.2">
      <c r="A349" s="45" t="s">
        <v>296</v>
      </c>
      <c r="B349" s="46" t="s">
        <v>316</v>
      </c>
      <c r="C349" s="45" t="s">
        <v>16</v>
      </c>
      <c r="D349" s="45" t="s">
        <v>315</v>
      </c>
      <c r="E349" s="107" t="s">
        <v>237</v>
      </c>
      <c r="F349" s="107"/>
      <c r="G349" s="44" t="s">
        <v>262</v>
      </c>
      <c r="H349" s="43">
        <v>0.5</v>
      </c>
      <c r="I349" s="42">
        <v>10.57</v>
      </c>
      <c r="J349" s="42">
        <v>5.28</v>
      </c>
    </row>
    <row r="350" spans="1:10" ht="24" customHeight="1" x14ac:dyDescent="0.2">
      <c r="A350" s="34" t="s">
        <v>266</v>
      </c>
      <c r="B350" s="35" t="s">
        <v>392</v>
      </c>
      <c r="C350" s="34" t="s">
        <v>16</v>
      </c>
      <c r="D350" s="34" t="s">
        <v>391</v>
      </c>
      <c r="E350" s="104" t="s">
        <v>299</v>
      </c>
      <c r="F350" s="104"/>
      <c r="G350" s="33" t="s">
        <v>145</v>
      </c>
      <c r="H350" s="32">
        <v>0.56000000000000005</v>
      </c>
      <c r="I350" s="31">
        <v>11.08</v>
      </c>
      <c r="J350" s="31">
        <v>6.2</v>
      </c>
    </row>
    <row r="351" spans="1:10" ht="24" customHeight="1" x14ac:dyDescent="0.2">
      <c r="A351" s="34" t="s">
        <v>266</v>
      </c>
      <c r="B351" s="35" t="s">
        <v>397</v>
      </c>
      <c r="C351" s="34" t="s">
        <v>16</v>
      </c>
      <c r="D351" s="34" t="s">
        <v>396</v>
      </c>
      <c r="E351" s="104" t="s">
        <v>299</v>
      </c>
      <c r="F351" s="104"/>
      <c r="G351" s="33" t="s">
        <v>73</v>
      </c>
      <c r="H351" s="32">
        <v>1</v>
      </c>
      <c r="I351" s="31">
        <v>25.66</v>
      </c>
      <c r="J351" s="31">
        <v>25.66</v>
      </c>
    </row>
    <row r="352" spans="1:10" ht="25.5" x14ac:dyDescent="0.2">
      <c r="A352" s="30"/>
      <c r="B352" s="30"/>
      <c r="C352" s="30"/>
      <c r="D352" s="30"/>
      <c r="E352" s="30" t="s">
        <v>261</v>
      </c>
      <c r="F352" s="29">
        <v>6.7100490719010031</v>
      </c>
      <c r="G352" s="30" t="s">
        <v>260</v>
      </c>
      <c r="H352" s="29">
        <v>5.87</v>
      </c>
      <c r="I352" s="30" t="s">
        <v>259</v>
      </c>
      <c r="J352" s="29">
        <v>12.58</v>
      </c>
    </row>
    <row r="353" spans="1:10" ht="15" thickBot="1" x14ac:dyDescent="0.25">
      <c r="A353" s="30"/>
      <c r="B353" s="30"/>
      <c r="C353" s="30"/>
      <c r="D353" s="30"/>
      <c r="E353" s="30" t="s">
        <v>258</v>
      </c>
      <c r="F353" s="29">
        <v>11.22</v>
      </c>
      <c r="G353" s="30"/>
      <c r="H353" s="105" t="s">
        <v>257</v>
      </c>
      <c r="I353" s="105"/>
      <c r="J353" s="29">
        <v>55.66</v>
      </c>
    </row>
    <row r="354" spans="1:10" ht="0.95" customHeight="1" thickTop="1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</row>
    <row r="355" spans="1:10" ht="18" customHeight="1" x14ac:dyDescent="0.2">
      <c r="A355" s="26" t="s">
        <v>192</v>
      </c>
      <c r="B355" s="25" t="s">
        <v>3</v>
      </c>
      <c r="C355" s="26" t="s">
        <v>4</v>
      </c>
      <c r="D355" s="26" t="s">
        <v>5</v>
      </c>
      <c r="E355" s="106" t="s">
        <v>270</v>
      </c>
      <c r="F355" s="106"/>
      <c r="G355" s="41" t="s">
        <v>6</v>
      </c>
      <c r="H355" s="25" t="s">
        <v>7</v>
      </c>
      <c r="I355" s="25" t="s">
        <v>8</v>
      </c>
      <c r="J355" s="25" t="s">
        <v>10</v>
      </c>
    </row>
    <row r="356" spans="1:10" ht="24" customHeight="1" x14ac:dyDescent="0.2">
      <c r="A356" s="39" t="s">
        <v>269</v>
      </c>
      <c r="B356" s="40" t="s">
        <v>193</v>
      </c>
      <c r="C356" s="39" t="s">
        <v>16</v>
      </c>
      <c r="D356" s="39" t="s">
        <v>194</v>
      </c>
      <c r="E356" s="103" t="s">
        <v>237</v>
      </c>
      <c r="F356" s="103"/>
      <c r="G356" s="38" t="s">
        <v>73</v>
      </c>
      <c r="H356" s="37">
        <v>1</v>
      </c>
      <c r="I356" s="36">
        <v>234.16</v>
      </c>
      <c r="J356" s="36">
        <v>234.16</v>
      </c>
    </row>
    <row r="357" spans="1:10" ht="24" customHeight="1" x14ac:dyDescent="0.2">
      <c r="A357" s="45" t="s">
        <v>296</v>
      </c>
      <c r="B357" s="46" t="s">
        <v>318</v>
      </c>
      <c r="C357" s="45" t="s">
        <v>16</v>
      </c>
      <c r="D357" s="45" t="s">
        <v>317</v>
      </c>
      <c r="E357" s="107" t="s">
        <v>237</v>
      </c>
      <c r="F357" s="107"/>
      <c r="G357" s="44" t="s">
        <v>262</v>
      </c>
      <c r="H357" s="43">
        <v>0.5</v>
      </c>
      <c r="I357" s="42">
        <v>14.6</v>
      </c>
      <c r="J357" s="42">
        <v>7.3</v>
      </c>
    </row>
    <row r="358" spans="1:10" ht="24" customHeight="1" x14ac:dyDescent="0.2">
      <c r="A358" s="45" t="s">
        <v>296</v>
      </c>
      <c r="B358" s="46" t="s">
        <v>316</v>
      </c>
      <c r="C358" s="45" t="s">
        <v>16</v>
      </c>
      <c r="D358" s="45" t="s">
        <v>315</v>
      </c>
      <c r="E358" s="107" t="s">
        <v>237</v>
      </c>
      <c r="F358" s="107"/>
      <c r="G358" s="44" t="s">
        <v>262</v>
      </c>
      <c r="H358" s="43">
        <v>0.5</v>
      </c>
      <c r="I358" s="42">
        <v>10.57</v>
      </c>
      <c r="J358" s="42">
        <v>5.28</v>
      </c>
    </row>
    <row r="359" spans="1:10" ht="24" customHeight="1" x14ac:dyDescent="0.2">
      <c r="A359" s="34" t="s">
        <v>266</v>
      </c>
      <c r="B359" s="35" t="s">
        <v>392</v>
      </c>
      <c r="C359" s="34" t="s">
        <v>16</v>
      </c>
      <c r="D359" s="34" t="s">
        <v>391</v>
      </c>
      <c r="E359" s="104" t="s">
        <v>299</v>
      </c>
      <c r="F359" s="104"/>
      <c r="G359" s="33" t="s">
        <v>145</v>
      </c>
      <c r="H359" s="32">
        <v>1</v>
      </c>
      <c r="I359" s="31">
        <v>11.08</v>
      </c>
      <c r="J359" s="31">
        <v>11.08</v>
      </c>
    </row>
    <row r="360" spans="1:10" ht="24" customHeight="1" x14ac:dyDescent="0.2">
      <c r="A360" s="34" t="s">
        <v>266</v>
      </c>
      <c r="B360" s="35" t="s">
        <v>395</v>
      </c>
      <c r="C360" s="34" t="s">
        <v>16</v>
      </c>
      <c r="D360" s="34" t="s">
        <v>194</v>
      </c>
      <c r="E360" s="104" t="s">
        <v>299</v>
      </c>
      <c r="F360" s="104"/>
      <c r="G360" s="33" t="s">
        <v>73</v>
      </c>
      <c r="H360" s="32">
        <v>1</v>
      </c>
      <c r="I360" s="31">
        <v>210.5</v>
      </c>
      <c r="J360" s="31">
        <v>210.5</v>
      </c>
    </row>
    <row r="361" spans="1:10" ht="25.5" x14ac:dyDescent="0.2">
      <c r="A361" s="30"/>
      <c r="B361" s="30"/>
      <c r="C361" s="30"/>
      <c r="D361" s="30"/>
      <c r="E361" s="30" t="s">
        <v>261</v>
      </c>
      <c r="F361" s="29">
        <v>6.7100490719010031</v>
      </c>
      <c r="G361" s="30" t="s">
        <v>260</v>
      </c>
      <c r="H361" s="29">
        <v>5.87</v>
      </c>
      <c r="I361" s="30" t="s">
        <v>259</v>
      </c>
      <c r="J361" s="29">
        <v>12.58</v>
      </c>
    </row>
    <row r="362" spans="1:10" ht="15" thickBot="1" x14ac:dyDescent="0.25">
      <c r="A362" s="30"/>
      <c r="B362" s="30"/>
      <c r="C362" s="30"/>
      <c r="D362" s="30"/>
      <c r="E362" s="30" t="s">
        <v>258</v>
      </c>
      <c r="F362" s="29">
        <v>59.12</v>
      </c>
      <c r="G362" s="30"/>
      <c r="H362" s="105" t="s">
        <v>257</v>
      </c>
      <c r="I362" s="105"/>
      <c r="J362" s="29">
        <v>293.27999999999997</v>
      </c>
    </row>
    <row r="363" spans="1:10" ht="0.95" customHeight="1" thickTop="1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</row>
    <row r="364" spans="1:10" ht="18" customHeight="1" x14ac:dyDescent="0.2">
      <c r="A364" s="26" t="s">
        <v>195</v>
      </c>
      <c r="B364" s="25" t="s">
        <v>3</v>
      </c>
      <c r="C364" s="26" t="s">
        <v>4</v>
      </c>
      <c r="D364" s="26" t="s">
        <v>5</v>
      </c>
      <c r="E364" s="106" t="s">
        <v>270</v>
      </c>
      <c r="F364" s="106"/>
      <c r="G364" s="41" t="s">
        <v>6</v>
      </c>
      <c r="H364" s="25" t="s">
        <v>7</v>
      </c>
      <c r="I364" s="25" t="s">
        <v>8</v>
      </c>
      <c r="J364" s="25" t="s">
        <v>10</v>
      </c>
    </row>
    <row r="365" spans="1:10" ht="24" customHeight="1" x14ac:dyDescent="0.2">
      <c r="A365" s="39" t="s">
        <v>269</v>
      </c>
      <c r="B365" s="40" t="s">
        <v>196</v>
      </c>
      <c r="C365" s="39" t="s">
        <v>16</v>
      </c>
      <c r="D365" s="39" t="s">
        <v>197</v>
      </c>
      <c r="E365" s="103" t="s">
        <v>237</v>
      </c>
      <c r="F365" s="103"/>
      <c r="G365" s="38" t="s">
        <v>73</v>
      </c>
      <c r="H365" s="37">
        <v>1</v>
      </c>
      <c r="I365" s="36">
        <v>13.75</v>
      </c>
      <c r="J365" s="36">
        <v>13.75</v>
      </c>
    </row>
    <row r="366" spans="1:10" ht="24" customHeight="1" x14ac:dyDescent="0.2">
      <c r="A366" s="45" t="s">
        <v>296</v>
      </c>
      <c r="B366" s="46" t="s">
        <v>318</v>
      </c>
      <c r="C366" s="45" t="s">
        <v>16</v>
      </c>
      <c r="D366" s="45" t="s">
        <v>317</v>
      </c>
      <c r="E366" s="107" t="s">
        <v>237</v>
      </c>
      <c r="F366" s="107"/>
      <c r="G366" s="44" t="s">
        <v>262</v>
      </c>
      <c r="H366" s="43">
        <v>0.2</v>
      </c>
      <c r="I366" s="42">
        <v>14.6</v>
      </c>
      <c r="J366" s="42">
        <v>2.92</v>
      </c>
    </row>
    <row r="367" spans="1:10" ht="24" customHeight="1" x14ac:dyDescent="0.2">
      <c r="A367" s="45" t="s">
        <v>296</v>
      </c>
      <c r="B367" s="46" t="s">
        <v>316</v>
      </c>
      <c r="C367" s="45" t="s">
        <v>16</v>
      </c>
      <c r="D367" s="45" t="s">
        <v>315</v>
      </c>
      <c r="E367" s="107" t="s">
        <v>237</v>
      </c>
      <c r="F367" s="107"/>
      <c r="G367" s="44" t="s">
        <v>262</v>
      </c>
      <c r="H367" s="43">
        <v>0.2</v>
      </c>
      <c r="I367" s="42">
        <v>10.57</v>
      </c>
      <c r="J367" s="42">
        <v>2.11</v>
      </c>
    </row>
    <row r="368" spans="1:10" ht="24" customHeight="1" x14ac:dyDescent="0.2">
      <c r="A368" s="34" t="s">
        <v>266</v>
      </c>
      <c r="B368" s="35" t="s">
        <v>392</v>
      </c>
      <c r="C368" s="34" t="s">
        <v>16</v>
      </c>
      <c r="D368" s="34" t="s">
        <v>391</v>
      </c>
      <c r="E368" s="104" t="s">
        <v>299</v>
      </c>
      <c r="F368" s="104"/>
      <c r="G368" s="33" t="s">
        <v>145</v>
      </c>
      <c r="H368" s="32">
        <v>0.21</v>
      </c>
      <c r="I368" s="31">
        <v>11.08</v>
      </c>
      <c r="J368" s="31">
        <v>2.3199999999999998</v>
      </c>
    </row>
    <row r="369" spans="1:10" ht="24" customHeight="1" x14ac:dyDescent="0.2">
      <c r="A369" s="34" t="s">
        <v>266</v>
      </c>
      <c r="B369" s="35" t="s">
        <v>386</v>
      </c>
      <c r="C369" s="34" t="s">
        <v>16</v>
      </c>
      <c r="D369" s="34" t="s">
        <v>385</v>
      </c>
      <c r="E369" s="104" t="s">
        <v>299</v>
      </c>
      <c r="F369" s="104"/>
      <c r="G369" s="33" t="s">
        <v>73</v>
      </c>
      <c r="H369" s="32">
        <v>1</v>
      </c>
      <c r="I369" s="31">
        <v>6.4</v>
      </c>
      <c r="J369" s="31">
        <v>6.4</v>
      </c>
    </row>
    <row r="370" spans="1:10" ht="25.5" x14ac:dyDescent="0.2">
      <c r="A370" s="30"/>
      <c r="B370" s="30"/>
      <c r="C370" s="30"/>
      <c r="D370" s="30"/>
      <c r="E370" s="30" t="s">
        <v>261</v>
      </c>
      <c r="F370" s="29">
        <v>2.682952848303819</v>
      </c>
      <c r="G370" s="30" t="s">
        <v>260</v>
      </c>
      <c r="H370" s="29">
        <v>2.35</v>
      </c>
      <c r="I370" s="30" t="s">
        <v>259</v>
      </c>
      <c r="J370" s="29">
        <v>5.03</v>
      </c>
    </row>
    <row r="371" spans="1:10" ht="15" thickBot="1" x14ac:dyDescent="0.25">
      <c r="A371" s="30"/>
      <c r="B371" s="30"/>
      <c r="C371" s="30"/>
      <c r="D371" s="30"/>
      <c r="E371" s="30" t="s">
        <v>258</v>
      </c>
      <c r="F371" s="29">
        <v>3.47</v>
      </c>
      <c r="G371" s="30"/>
      <c r="H371" s="105" t="s">
        <v>257</v>
      </c>
      <c r="I371" s="105"/>
      <c r="J371" s="29">
        <v>17.22</v>
      </c>
    </row>
    <row r="372" spans="1:10" ht="0.95" customHeight="1" thickTop="1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</row>
    <row r="373" spans="1:10" ht="18" customHeight="1" x14ac:dyDescent="0.2">
      <c r="A373" s="26" t="s">
        <v>198</v>
      </c>
      <c r="B373" s="25" t="s">
        <v>3</v>
      </c>
      <c r="C373" s="26" t="s">
        <v>4</v>
      </c>
      <c r="D373" s="26" t="s">
        <v>5</v>
      </c>
      <c r="E373" s="106" t="s">
        <v>270</v>
      </c>
      <c r="F373" s="106"/>
      <c r="G373" s="41" t="s">
        <v>6</v>
      </c>
      <c r="H373" s="25" t="s">
        <v>7</v>
      </c>
      <c r="I373" s="25" t="s">
        <v>8</v>
      </c>
      <c r="J373" s="25" t="s">
        <v>10</v>
      </c>
    </row>
    <row r="374" spans="1:10" ht="24" customHeight="1" x14ac:dyDescent="0.2">
      <c r="A374" s="39" t="s">
        <v>269</v>
      </c>
      <c r="B374" s="40" t="s">
        <v>199</v>
      </c>
      <c r="C374" s="39" t="s">
        <v>16</v>
      </c>
      <c r="D374" s="39" t="s">
        <v>200</v>
      </c>
      <c r="E374" s="103" t="s">
        <v>237</v>
      </c>
      <c r="F374" s="103"/>
      <c r="G374" s="38" t="s">
        <v>73</v>
      </c>
      <c r="H374" s="37">
        <v>1</v>
      </c>
      <c r="I374" s="36">
        <v>20.239999999999998</v>
      </c>
      <c r="J374" s="36">
        <v>20.239999999999998</v>
      </c>
    </row>
    <row r="375" spans="1:10" ht="24" customHeight="1" x14ac:dyDescent="0.2">
      <c r="A375" s="45" t="s">
        <v>296</v>
      </c>
      <c r="B375" s="46" t="s">
        <v>318</v>
      </c>
      <c r="C375" s="45" t="s">
        <v>16</v>
      </c>
      <c r="D375" s="45" t="s">
        <v>317</v>
      </c>
      <c r="E375" s="107" t="s">
        <v>237</v>
      </c>
      <c r="F375" s="107"/>
      <c r="G375" s="44" t="s">
        <v>262</v>
      </c>
      <c r="H375" s="43">
        <v>0.2</v>
      </c>
      <c r="I375" s="42">
        <v>14.6</v>
      </c>
      <c r="J375" s="42">
        <v>2.92</v>
      </c>
    </row>
    <row r="376" spans="1:10" ht="24" customHeight="1" x14ac:dyDescent="0.2">
      <c r="A376" s="45" t="s">
        <v>296</v>
      </c>
      <c r="B376" s="46" t="s">
        <v>316</v>
      </c>
      <c r="C376" s="45" t="s">
        <v>16</v>
      </c>
      <c r="D376" s="45" t="s">
        <v>315</v>
      </c>
      <c r="E376" s="107" t="s">
        <v>237</v>
      </c>
      <c r="F376" s="107"/>
      <c r="G376" s="44" t="s">
        <v>262</v>
      </c>
      <c r="H376" s="43">
        <v>0.2</v>
      </c>
      <c r="I376" s="42">
        <v>10.57</v>
      </c>
      <c r="J376" s="42">
        <v>2.11</v>
      </c>
    </row>
    <row r="377" spans="1:10" ht="24" customHeight="1" x14ac:dyDescent="0.2">
      <c r="A377" s="34" t="s">
        <v>266</v>
      </c>
      <c r="B377" s="35" t="s">
        <v>392</v>
      </c>
      <c r="C377" s="34" t="s">
        <v>16</v>
      </c>
      <c r="D377" s="34" t="s">
        <v>391</v>
      </c>
      <c r="E377" s="104" t="s">
        <v>299</v>
      </c>
      <c r="F377" s="104"/>
      <c r="G377" s="33" t="s">
        <v>145</v>
      </c>
      <c r="H377" s="32">
        <v>0.2</v>
      </c>
      <c r="I377" s="31">
        <v>11.08</v>
      </c>
      <c r="J377" s="31">
        <v>2.21</v>
      </c>
    </row>
    <row r="378" spans="1:10" ht="24" customHeight="1" x14ac:dyDescent="0.2">
      <c r="A378" s="34" t="s">
        <v>266</v>
      </c>
      <c r="B378" s="35" t="s">
        <v>394</v>
      </c>
      <c r="C378" s="34" t="s">
        <v>16</v>
      </c>
      <c r="D378" s="34" t="s">
        <v>393</v>
      </c>
      <c r="E378" s="104" t="s">
        <v>299</v>
      </c>
      <c r="F378" s="104"/>
      <c r="G378" s="33" t="s">
        <v>73</v>
      </c>
      <c r="H378" s="32">
        <v>1</v>
      </c>
      <c r="I378" s="31">
        <v>13</v>
      </c>
      <c r="J378" s="31">
        <v>13</v>
      </c>
    </row>
    <row r="379" spans="1:10" ht="25.5" x14ac:dyDescent="0.2">
      <c r="A379" s="30"/>
      <c r="B379" s="30"/>
      <c r="C379" s="30"/>
      <c r="D379" s="30"/>
      <c r="E379" s="30" t="s">
        <v>261</v>
      </c>
      <c r="F379" s="29">
        <v>2.682952848303819</v>
      </c>
      <c r="G379" s="30" t="s">
        <v>260</v>
      </c>
      <c r="H379" s="29">
        <v>2.35</v>
      </c>
      <c r="I379" s="30" t="s">
        <v>259</v>
      </c>
      <c r="J379" s="29">
        <v>5.03</v>
      </c>
    </row>
    <row r="380" spans="1:10" ht="15" thickBot="1" x14ac:dyDescent="0.25">
      <c r="A380" s="30"/>
      <c r="B380" s="30"/>
      <c r="C380" s="30"/>
      <c r="D380" s="30"/>
      <c r="E380" s="30" t="s">
        <v>258</v>
      </c>
      <c r="F380" s="29">
        <v>5.1100000000000003</v>
      </c>
      <c r="G380" s="30"/>
      <c r="H380" s="105" t="s">
        <v>257</v>
      </c>
      <c r="I380" s="105"/>
      <c r="J380" s="29">
        <v>25.35</v>
      </c>
    </row>
    <row r="381" spans="1:10" ht="0.95" customHeight="1" thickTop="1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</row>
    <row r="382" spans="1:10" ht="18" customHeight="1" x14ac:dyDescent="0.2">
      <c r="A382" s="26" t="s">
        <v>201</v>
      </c>
      <c r="B382" s="25" t="s">
        <v>3</v>
      </c>
      <c r="C382" s="26" t="s">
        <v>4</v>
      </c>
      <c r="D382" s="26" t="s">
        <v>5</v>
      </c>
      <c r="E382" s="106" t="s">
        <v>270</v>
      </c>
      <c r="F382" s="106"/>
      <c r="G382" s="41" t="s">
        <v>6</v>
      </c>
      <c r="H382" s="25" t="s">
        <v>7</v>
      </c>
      <c r="I382" s="25" t="s">
        <v>8</v>
      </c>
      <c r="J382" s="25" t="s">
        <v>10</v>
      </c>
    </row>
    <row r="383" spans="1:10" ht="24" customHeight="1" x14ac:dyDescent="0.2">
      <c r="A383" s="39" t="s">
        <v>269</v>
      </c>
      <c r="B383" s="40" t="s">
        <v>202</v>
      </c>
      <c r="C383" s="39" t="s">
        <v>16</v>
      </c>
      <c r="D383" s="39" t="s">
        <v>203</v>
      </c>
      <c r="E383" s="103" t="s">
        <v>237</v>
      </c>
      <c r="F383" s="103"/>
      <c r="G383" s="38" t="s">
        <v>73</v>
      </c>
      <c r="H383" s="37">
        <v>1</v>
      </c>
      <c r="I383" s="36">
        <v>150.88999999999999</v>
      </c>
      <c r="J383" s="36">
        <v>150.88999999999999</v>
      </c>
    </row>
    <row r="384" spans="1:10" ht="24" customHeight="1" x14ac:dyDescent="0.2">
      <c r="A384" s="45" t="s">
        <v>296</v>
      </c>
      <c r="B384" s="46" t="s">
        <v>318</v>
      </c>
      <c r="C384" s="45" t="s">
        <v>16</v>
      </c>
      <c r="D384" s="45" t="s">
        <v>317</v>
      </c>
      <c r="E384" s="107" t="s">
        <v>237</v>
      </c>
      <c r="F384" s="107"/>
      <c r="G384" s="44" t="s">
        <v>262</v>
      </c>
      <c r="H384" s="43">
        <v>3.25</v>
      </c>
      <c r="I384" s="42">
        <v>14.6</v>
      </c>
      <c r="J384" s="42">
        <v>47.45</v>
      </c>
    </row>
    <row r="385" spans="1:10" ht="24" customHeight="1" x14ac:dyDescent="0.2">
      <c r="A385" s="45" t="s">
        <v>296</v>
      </c>
      <c r="B385" s="46" t="s">
        <v>316</v>
      </c>
      <c r="C385" s="45" t="s">
        <v>16</v>
      </c>
      <c r="D385" s="45" t="s">
        <v>315</v>
      </c>
      <c r="E385" s="107" t="s">
        <v>237</v>
      </c>
      <c r="F385" s="107"/>
      <c r="G385" s="44" t="s">
        <v>262</v>
      </c>
      <c r="H385" s="43">
        <v>3.25</v>
      </c>
      <c r="I385" s="42">
        <v>10.57</v>
      </c>
      <c r="J385" s="42">
        <v>34.35</v>
      </c>
    </row>
    <row r="386" spans="1:10" ht="24" customHeight="1" x14ac:dyDescent="0.2">
      <c r="A386" s="34" t="s">
        <v>266</v>
      </c>
      <c r="B386" s="35" t="s">
        <v>392</v>
      </c>
      <c r="C386" s="34" t="s">
        <v>16</v>
      </c>
      <c r="D386" s="34" t="s">
        <v>391</v>
      </c>
      <c r="E386" s="104" t="s">
        <v>299</v>
      </c>
      <c r="F386" s="104"/>
      <c r="G386" s="33" t="s">
        <v>145</v>
      </c>
      <c r="H386" s="32">
        <v>0.72</v>
      </c>
      <c r="I386" s="31">
        <v>11.08</v>
      </c>
      <c r="J386" s="31">
        <v>7.97</v>
      </c>
    </row>
    <row r="387" spans="1:10" ht="24" customHeight="1" x14ac:dyDescent="0.2">
      <c r="A387" s="34" t="s">
        <v>266</v>
      </c>
      <c r="B387" s="35" t="s">
        <v>390</v>
      </c>
      <c r="C387" s="34" t="s">
        <v>16</v>
      </c>
      <c r="D387" s="34" t="s">
        <v>389</v>
      </c>
      <c r="E387" s="104" t="s">
        <v>299</v>
      </c>
      <c r="F387" s="104"/>
      <c r="G387" s="33" t="s">
        <v>73</v>
      </c>
      <c r="H387" s="32">
        <v>1</v>
      </c>
      <c r="I387" s="31">
        <v>9.77</v>
      </c>
      <c r="J387" s="31">
        <v>9.77</v>
      </c>
    </row>
    <row r="388" spans="1:10" ht="24" customHeight="1" x14ac:dyDescent="0.2">
      <c r="A388" s="34" t="s">
        <v>266</v>
      </c>
      <c r="B388" s="35" t="s">
        <v>388</v>
      </c>
      <c r="C388" s="34" t="s">
        <v>16</v>
      </c>
      <c r="D388" s="34" t="s">
        <v>387</v>
      </c>
      <c r="E388" s="104" t="s">
        <v>299</v>
      </c>
      <c r="F388" s="104"/>
      <c r="G388" s="33" t="s">
        <v>73</v>
      </c>
      <c r="H388" s="32">
        <v>1</v>
      </c>
      <c r="I388" s="31">
        <v>44.95</v>
      </c>
      <c r="J388" s="31">
        <v>44.95</v>
      </c>
    </row>
    <row r="389" spans="1:10" ht="24" customHeight="1" x14ac:dyDescent="0.2">
      <c r="A389" s="34" t="s">
        <v>266</v>
      </c>
      <c r="B389" s="35" t="s">
        <v>386</v>
      </c>
      <c r="C389" s="34" t="s">
        <v>16</v>
      </c>
      <c r="D389" s="34" t="s">
        <v>385</v>
      </c>
      <c r="E389" s="104" t="s">
        <v>299</v>
      </c>
      <c r="F389" s="104"/>
      <c r="G389" s="33" t="s">
        <v>73</v>
      </c>
      <c r="H389" s="32">
        <v>1</v>
      </c>
      <c r="I389" s="31">
        <v>6.4</v>
      </c>
      <c r="J389" s="31">
        <v>6.4</v>
      </c>
    </row>
    <row r="390" spans="1:10" ht="25.5" x14ac:dyDescent="0.2">
      <c r="A390" s="30"/>
      <c r="B390" s="30"/>
      <c r="C390" s="30"/>
      <c r="D390" s="30"/>
      <c r="E390" s="30" t="s">
        <v>261</v>
      </c>
      <c r="F390" s="29">
        <v>43.631320674205249</v>
      </c>
      <c r="G390" s="30" t="s">
        <v>260</v>
      </c>
      <c r="H390" s="29">
        <v>38.17</v>
      </c>
      <c r="I390" s="30" t="s">
        <v>259</v>
      </c>
      <c r="J390" s="29">
        <v>81.8</v>
      </c>
    </row>
    <row r="391" spans="1:10" ht="15" thickBot="1" x14ac:dyDescent="0.25">
      <c r="A391" s="30"/>
      <c r="B391" s="30"/>
      <c r="C391" s="30"/>
      <c r="D391" s="30"/>
      <c r="E391" s="30" t="s">
        <v>258</v>
      </c>
      <c r="F391" s="29">
        <v>38.090000000000003</v>
      </c>
      <c r="G391" s="30"/>
      <c r="H391" s="105" t="s">
        <v>257</v>
      </c>
      <c r="I391" s="105"/>
      <c r="J391" s="29">
        <v>188.98</v>
      </c>
    </row>
    <row r="392" spans="1:10" ht="0.95" customHeight="1" thickTop="1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</row>
    <row r="393" spans="1:10" ht="18" customHeight="1" x14ac:dyDescent="0.2">
      <c r="A393" s="26" t="s">
        <v>204</v>
      </c>
      <c r="B393" s="25" t="s">
        <v>3</v>
      </c>
      <c r="C393" s="26" t="s">
        <v>4</v>
      </c>
      <c r="D393" s="26" t="s">
        <v>5</v>
      </c>
      <c r="E393" s="106" t="s">
        <v>270</v>
      </c>
      <c r="F393" s="106"/>
      <c r="G393" s="41" t="s">
        <v>6</v>
      </c>
      <c r="H393" s="25" t="s">
        <v>7</v>
      </c>
      <c r="I393" s="25" t="s">
        <v>8</v>
      </c>
      <c r="J393" s="25" t="s">
        <v>10</v>
      </c>
    </row>
    <row r="394" spans="1:10" ht="24" customHeight="1" x14ac:dyDescent="0.2">
      <c r="A394" s="39" t="s">
        <v>269</v>
      </c>
      <c r="B394" s="40" t="s">
        <v>205</v>
      </c>
      <c r="C394" s="39" t="s">
        <v>16</v>
      </c>
      <c r="D394" s="39" t="s">
        <v>206</v>
      </c>
      <c r="E394" s="103" t="s">
        <v>237</v>
      </c>
      <c r="F394" s="103"/>
      <c r="G394" s="38" t="s">
        <v>73</v>
      </c>
      <c r="H394" s="37">
        <v>1</v>
      </c>
      <c r="I394" s="36">
        <v>92.81</v>
      </c>
      <c r="J394" s="36">
        <v>92.81</v>
      </c>
    </row>
    <row r="395" spans="1:10" ht="24" customHeight="1" x14ac:dyDescent="0.2">
      <c r="A395" s="45" t="s">
        <v>296</v>
      </c>
      <c r="B395" s="46" t="s">
        <v>342</v>
      </c>
      <c r="C395" s="45" t="s">
        <v>16</v>
      </c>
      <c r="D395" s="45" t="s">
        <v>341</v>
      </c>
      <c r="E395" s="107" t="s">
        <v>237</v>
      </c>
      <c r="F395" s="107"/>
      <c r="G395" s="44" t="s">
        <v>262</v>
      </c>
      <c r="H395" s="43">
        <v>0.4</v>
      </c>
      <c r="I395" s="42">
        <v>14.6</v>
      </c>
      <c r="J395" s="42">
        <v>5.84</v>
      </c>
    </row>
    <row r="396" spans="1:10" ht="24" customHeight="1" x14ac:dyDescent="0.2">
      <c r="A396" s="45" t="s">
        <v>296</v>
      </c>
      <c r="B396" s="46" t="s">
        <v>377</v>
      </c>
      <c r="C396" s="45" t="s">
        <v>16</v>
      </c>
      <c r="D396" s="45" t="s">
        <v>376</v>
      </c>
      <c r="E396" s="107" t="s">
        <v>237</v>
      </c>
      <c r="F396" s="107"/>
      <c r="G396" s="44" t="s">
        <v>262</v>
      </c>
      <c r="H396" s="43">
        <v>0.4</v>
      </c>
      <c r="I396" s="42">
        <v>10.57</v>
      </c>
      <c r="J396" s="42">
        <v>4.22</v>
      </c>
    </row>
    <row r="397" spans="1:10" ht="24" customHeight="1" x14ac:dyDescent="0.2">
      <c r="A397" s="34" t="s">
        <v>266</v>
      </c>
      <c r="B397" s="35" t="s">
        <v>384</v>
      </c>
      <c r="C397" s="34" t="s">
        <v>16</v>
      </c>
      <c r="D397" s="34" t="s">
        <v>383</v>
      </c>
      <c r="E397" s="104" t="s">
        <v>299</v>
      </c>
      <c r="F397" s="104"/>
      <c r="G397" s="33" t="s">
        <v>73</v>
      </c>
      <c r="H397" s="32">
        <v>1</v>
      </c>
      <c r="I397" s="31">
        <v>82.75</v>
      </c>
      <c r="J397" s="31">
        <v>82.75</v>
      </c>
    </row>
    <row r="398" spans="1:10" ht="25.5" x14ac:dyDescent="0.2">
      <c r="A398" s="30"/>
      <c r="B398" s="30"/>
      <c r="C398" s="30"/>
      <c r="D398" s="30"/>
      <c r="E398" s="30" t="s">
        <v>261</v>
      </c>
      <c r="F398" s="29">
        <v>5.3659056966076379</v>
      </c>
      <c r="G398" s="30" t="s">
        <v>260</v>
      </c>
      <c r="H398" s="29">
        <v>4.6900000000000004</v>
      </c>
      <c r="I398" s="30" t="s">
        <v>259</v>
      </c>
      <c r="J398" s="29">
        <v>10.06</v>
      </c>
    </row>
    <row r="399" spans="1:10" ht="15" thickBot="1" x14ac:dyDescent="0.25">
      <c r="A399" s="30"/>
      <c r="B399" s="30"/>
      <c r="C399" s="30"/>
      <c r="D399" s="30"/>
      <c r="E399" s="30" t="s">
        <v>258</v>
      </c>
      <c r="F399" s="29">
        <v>23.43</v>
      </c>
      <c r="G399" s="30"/>
      <c r="H399" s="105" t="s">
        <v>257</v>
      </c>
      <c r="I399" s="105"/>
      <c r="J399" s="29">
        <v>116.24</v>
      </c>
    </row>
    <row r="400" spans="1:10" ht="0.95" customHeight="1" thickTop="1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</row>
    <row r="401" spans="1:10" ht="18" customHeight="1" x14ac:dyDescent="0.2">
      <c r="A401" s="26" t="s">
        <v>209</v>
      </c>
      <c r="B401" s="25" t="s">
        <v>3</v>
      </c>
      <c r="C401" s="26" t="s">
        <v>4</v>
      </c>
      <c r="D401" s="26" t="s">
        <v>5</v>
      </c>
      <c r="E401" s="106" t="s">
        <v>270</v>
      </c>
      <c r="F401" s="106"/>
      <c r="G401" s="41" t="s">
        <v>6</v>
      </c>
      <c r="H401" s="25" t="s">
        <v>7</v>
      </c>
      <c r="I401" s="25" t="s">
        <v>8</v>
      </c>
      <c r="J401" s="25" t="s">
        <v>10</v>
      </c>
    </row>
    <row r="402" spans="1:10" ht="24" customHeight="1" x14ac:dyDescent="0.2">
      <c r="A402" s="39" t="s">
        <v>269</v>
      </c>
      <c r="B402" s="40" t="s">
        <v>210</v>
      </c>
      <c r="C402" s="39" t="s">
        <v>16</v>
      </c>
      <c r="D402" s="39" t="s">
        <v>211</v>
      </c>
      <c r="E402" s="103" t="s">
        <v>237</v>
      </c>
      <c r="F402" s="103"/>
      <c r="G402" s="38" t="s">
        <v>18</v>
      </c>
      <c r="H402" s="37">
        <v>1</v>
      </c>
      <c r="I402" s="36">
        <v>5.7</v>
      </c>
      <c r="J402" s="36">
        <v>5.7</v>
      </c>
    </row>
    <row r="403" spans="1:10" ht="24" customHeight="1" x14ac:dyDescent="0.2">
      <c r="A403" s="45" t="s">
        <v>296</v>
      </c>
      <c r="B403" s="46" t="s">
        <v>274</v>
      </c>
      <c r="C403" s="45" t="s">
        <v>16</v>
      </c>
      <c r="D403" s="45" t="s">
        <v>273</v>
      </c>
      <c r="E403" s="107" t="s">
        <v>237</v>
      </c>
      <c r="F403" s="107"/>
      <c r="G403" s="44" t="s">
        <v>262</v>
      </c>
      <c r="H403" s="43">
        <v>0.54</v>
      </c>
      <c r="I403" s="42">
        <v>10.57</v>
      </c>
      <c r="J403" s="42">
        <v>5.7</v>
      </c>
    </row>
    <row r="404" spans="1:10" ht="25.5" x14ac:dyDescent="0.2">
      <c r="A404" s="30"/>
      <c r="B404" s="30"/>
      <c r="C404" s="30"/>
      <c r="D404" s="30"/>
      <c r="E404" s="30" t="s">
        <v>261</v>
      </c>
      <c r="F404" s="29">
        <v>3.040324301258801</v>
      </c>
      <c r="G404" s="30" t="s">
        <v>260</v>
      </c>
      <c r="H404" s="29">
        <v>2.66</v>
      </c>
      <c r="I404" s="30" t="s">
        <v>259</v>
      </c>
      <c r="J404" s="29">
        <v>5.7</v>
      </c>
    </row>
    <row r="405" spans="1:10" ht="15" thickBot="1" x14ac:dyDescent="0.25">
      <c r="A405" s="30"/>
      <c r="B405" s="30"/>
      <c r="C405" s="30"/>
      <c r="D405" s="30"/>
      <c r="E405" s="30" t="s">
        <v>258</v>
      </c>
      <c r="F405" s="29">
        <v>1.43</v>
      </c>
      <c r="G405" s="30"/>
      <c r="H405" s="105" t="s">
        <v>257</v>
      </c>
      <c r="I405" s="105"/>
      <c r="J405" s="29">
        <v>7.13</v>
      </c>
    </row>
    <row r="406" spans="1:10" ht="0.95" customHeight="1" thickTop="1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</row>
    <row r="407" spans="1:10" ht="50.1" customHeight="1" x14ac:dyDescent="0.25">
      <c r="A407" s="91" t="s">
        <v>382</v>
      </c>
      <c r="B407" s="58"/>
      <c r="C407" s="58"/>
      <c r="D407" s="58"/>
      <c r="E407" s="58"/>
      <c r="F407" s="58"/>
      <c r="G407" s="58"/>
      <c r="H407" s="58"/>
      <c r="I407" s="58"/>
      <c r="J407" s="58"/>
    </row>
    <row r="408" spans="1:10" ht="18" customHeight="1" x14ac:dyDescent="0.2">
      <c r="A408" s="26"/>
      <c r="B408" s="25" t="s">
        <v>3</v>
      </c>
      <c r="C408" s="26" t="s">
        <v>4</v>
      </c>
      <c r="D408" s="26" t="s">
        <v>5</v>
      </c>
      <c r="E408" s="106" t="s">
        <v>270</v>
      </c>
      <c r="F408" s="106"/>
      <c r="G408" s="41" t="s">
        <v>6</v>
      </c>
      <c r="H408" s="25" t="s">
        <v>7</v>
      </c>
      <c r="I408" s="25" t="s">
        <v>8</v>
      </c>
      <c r="J408" s="25" t="s">
        <v>10</v>
      </c>
    </row>
    <row r="409" spans="1:10" ht="24" customHeight="1" x14ac:dyDescent="0.2">
      <c r="A409" s="39" t="s">
        <v>269</v>
      </c>
      <c r="B409" s="40" t="s">
        <v>295</v>
      </c>
      <c r="C409" s="39" t="s">
        <v>16</v>
      </c>
      <c r="D409" s="39" t="s">
        <v>294</v>
      </c>
      <c r="E409" s="103" t="s">
        <v>237</v>
      </c>
      <c r="F409" s="103"/>
      <c r="G409" s="38" t="s">
        <v>293</v>
      </c>
      <c r="H409" s="37">
        <v>1</v>
      </c>
      <c r="I409" s="36">
        <v>0.13</v>
      </c>
      <c r="J409" s="36">
        <v>0.13</v>
      </c>
    </row>
    <row r="410" spans="1:10" ht="24" customHeight="1" x14ac:dyDescent="0.2">
      <c r="A410" s="34" t="s">
        <v>266</v>
      </c>
      <c r="B410" s="35" t="s">
        <v>279</v>
      </c>
      <c r="C410" s="34" t="s">
        <v>16</v>
      </c>
      <c r="D410" s="34" t="s">
        <v>278</v>
      </c>
      <c r="E410" s="104" t="s">
        <v>263</v>
      </c>
      <c r="F410" s="104"/>
      <c r="G410" s="33" t="s">
        <v>262</v>
      </c>
      <c r="H410" s="32">
        <v>9.4000000000000004E-3</v>
      </c>
      <c r="I410" s="31">
        <v>14.6</v>
      </c>
      <c r="J410" s="31">
        <v>0.13</v>
      </c>
    </row>
    <row r="411" spans="1:10" ht="25.5" x14ac:dyDescent="0.2">
      <c r="A411" s="30"/>
      <c r="B411" s="30"/>
      <c r="C411" s="30"/>
      <c r="D411" s="30"/>
      <c r="E411" s="30" t="s">
        <v>261</v>
      </c>
      <c r="F411" s="29">
        <v>6.9340700000000005E-2</v>
      </c>
      <c r="G411" s="30" t="s">
        <v>260</v>
      </c>
      <c r="H411" s="29">
        <v>0.06</v>
      </c>
      <c r="I411" s="30" t="s">
        <v>259</v>
      </c>
      <c r="J411" s="29">
        <v>0.13</v>
      </c>
    </row>
    <row r="412" spans="1:10" ht="15" thickBot="1" x14ac:dyDescent="0.25">
      <c r="A412" s="30"/>
      <c r="B412" s="30"/>
      <c r="C412" s="30"/>
      <c r="D412" s="30"/>
      <c r="E412" s="30" t="s">
        <v>258</v>
      </c>
      <c r="F412" s="29">
        <v>0.03</v>
      </c>
      <c r="G412" s="30"/>
      <c r="H412" s="105" t="s">
        <v>257</v>
      </c>
      <c r="I412" s="105"/>
      <c r="J412" s="29">
        <v>0.16</v>
      </c>
    </row>
    <row r="413" spans="1:10" ht="0.95" customHeight="1" thickTop="1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</row>
    <row r="414" spans="1:10" ht="18" customHeight="1" x14ac:dyDescent="0.2">
      <c r="A414" s="26"/>
      <c r="B414" s="25" t="s">
        <v>3</v>
      </c>
      <c r="C414" s="26" t="s">
        <v>4</v>
      </c>
      <c r="D414" s="26" t="s">
        <v>5</v>
      </c>
      <c r="E414" s="106" t="s">
        <v>270</v>
      </c>
      <c r="F414" s="106"/>
      <c r="G414" s="41" t="s">
        <v>6</v>
      </c>
      <c r="H414" s="25" t="s">
        <v>7</v>
      </c>
      <c r="I414" s="25" t="s">
        <v>8</v>
      </c>
      <c r="J414" s="25" t="s">
        <v>10</v>
      </c>
    </row>
    <row r="415" spans="1:10" ht="24" customHeight="1" x14ac:dyDescent="0.2">
      <c r="A415" s="39" t="s">
        <v>269</v>
      </c>
      <c r="B415" s="40" t="s">
        <v>381</v>
      </c>
      <c r="C415" s="39" t="s">
        <v>16</v>
      </c>
      <c r="D415" s="39" t="s">
        <v>380</v>
      </c>
      <c r="E415" s="103" t="s">
        <v>237</v>
      </c>
      <c r="F415" s="103"/>
      <c r="G415" s="38" t="s">
        <v>262</v>
      </c>
      <c r="H415" s="37">
        <v>1</v>
      </c>
      <c r="I415" s="36">
        <v>10.57</v>
      </c>
      <c r="J415" s="36">
        <v>10.57</v>
      </c>
    </row>
    <row r="416" spans="1:10" ht="24" customHeight="1" x14ac:dyDescent="0.2">
      <c r="A416" s="34" t="s">
        <v>266</v>
      </c>
      <c r="B416" s="35" t="s">
        <v>379</v>
      </c>
      <c r="C416" s="34" t="s">
        <v>16</v>
      </c>
      <c r="D416" s="34" t="s">
        <v>378</v>
      </c>
      <c r="E416" s="104" t="s">
        <v>263</v>
      </c>
      <c r="F416" s="104"/>
      <c r="G416" s="33" t="s">
        <v>262</v>
      </c>
      <c r="H416" s="32">
        <v>1</v>
      </c>
      <c r="I416" s="31">
        <v>10.57</v>
      </c>
      <c r="J416" s="31">
        <v>10.57</v>
      </c>
    </row>
    <row r="417" spans="1:10" ht="25.5" x14ac:dyDescent="0.2">
      <c r="A417" s="30"/>
      <c r="B417" s="30"/>
      <c r="C417" s="30"/>
      <c r="D417" s="30"/>
      <c r="E417" s="30" t="s">
        <v>261</v>
      </c>
      <c r="F417" s="29">
        <v>5.6379346999999997</v>
      </c>
      <c r="G417" s="30" t="s">
        <v>260</v>
      </c>
      <c r="H417" s="29">
        <v>4.93</v>
      </c>
      <c r="I417" s="30" t="s">
        <v>259</v>
      </c>
      <c r="J417" s="29">
        <v>10.57</v>
      </c>
    </row>
    <row r="418" spans="1:10" ht="15" thickBot="1" x14ac:dyDescent="0.25">
      <c r="A418" s="30"/>
      <c r="B418" s="30"/>
      <c r="C418" s="30"/>
      <c r="D418" s="30"/>
      <c r="E418" s="30" t="s">
        <v>258</v>
      </c>
      <c r="F418" s="29">
        <v>2.66</v>
      </c>
      <c r="G418" s="30"/>
      <c r="H418" s="105" t="s">
        <v>257</v>
      </c>
      <c r="I418" s="105"/>
      <c r="J418" s="29">
        <v>13.23</v>
      </c>
    </row>
    <row r="419" spans="1:10" ht="0.95" customHeight="1" thickTop="1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</row>
    <row r="420" spans="1:10" ht="18" customHeight="1" x14ac:dyDescent="0.2">
      <c r="A420" s="26"/>
      <c r="B420" s="25" t="s">
        <v>3</v>
      </c>
      <c r="C420" s="26" t="s">
        <v>4</v>
      </c>
      <c r="D420" s="26" t="s">
        <v>5</v>
      </c>
      <c r="E420" s="106" t="s">
        <v>270</v>
      </c>
      <c r="F420" s="106"/>
      <c r="G420" s="41" t="s">
        <v>6</v>
      </c>
      <c r="H420" s="25" t="s">
        <v>7</v>
      </c>
      <c r="I420" s="25" t="s">
        <v>8</v>
      </c>
      <c r="J420" s="25" t="s">
        <v>10</v>
      </c>
    </row>
    <row r="421" spans="1:10" ht="24" customHeight="1" x14ac:dyDescent="0.2">
      <c r="A421" s="39" t="s">
        <v>269</v>
      </c>
      <c r="B421" s="40" t="s">
        <v>377</v>
      </c>
      <c r="C421" s="39" t="s">
        <v>16</v>
      </c>
      <c r="D421" s="39" t="s">
        <v>376</v>
      </c>
      <c r="E421" s="103" t="s">
        <v>237</v>
      </c>
      <c r="F421" s="103"/>
      <c r="G421" s="38" t="s">
        <v>262</v>
      </c>
      <c r="H421" s="37">
        <v>1</v>
      </c>
      <c r="I421" s="36">
        <v>10.57</v>
      </c>
      <c r="J421" s="36">
        <v>10.57</v>
      </c>
    </row>
    <row r="422" spans="1:10" ht="24" customHeight="1" x14ac:dyDescent="0.2">
      <c r="A422" s="34" t="s">
        <v>266</v>
      </c>
      <c r="B422" s="35" t="s">
        <v>375</v>
      </c>
      <c r="C422" s="34" t="s">
        <v>16</v>
      </c>
      <c r="D422" s="34" t="s">
        <v>374</v>
      </c>
      <c r="E422" s="104" t="s">
        <v>263</v>
      </c>
      <c r="F422" s="104"/>
      <c r="G422" s="33" t="s">
        <v>262</v>
      </c>
      <c r="H422" s="32">
        <v>1</v>
      </c>
      <c r="I422" s="31">
        <v>10.57</v>
      </c>
      <c r="J422" s="31">
        <v>10.57</v>
      </c>
    </row>
    <row r="423" spans="1:10" ht="25.5" x14ac:dyDescent="0.2">
      <c r="A423" s="30"/>
      <c r="B423" s="30"/>
      <c r="C423" s="30"/>
      <c r="D423" s="30"/>
      <c r="E423" s="30" t="s">
        <v>261</v>
      </c>
      <c r="F423" s="29">
        <v>5.6379346999999997</v>
      </c>
      <c r="G423" s="30" t="s">
        <v>260</v>
      </c>
      <c r="H423" s="29">
        <v>4.93</v>
      </c>
      <c r="I423" s="30" t="s">
        <v>259</v>
      </c>
      <c r="J423" s="29">
        <v>10.57</v>
      </c>
    </row>
    <row r="424" spans="1:10" ht="15" thickBot="1" x14ac:dyDescent="0.25">
      <c r="A424" s="30"/>
      <c r="B424" s="30"/>
      <c r="C424" s="30"/>
      <c r="D424" s="30"/>
      <c r="E424" s="30" t="s">
        <v>258</v>
      </c>
      <c r="F424" s="29">
        <v>2.66</v>
      </c>
      <c r="G424" s="30"/>
      <c r="H424" s="105" t="s">
        <v>257</v>
      </c>
      <c r="I424" s="105"/>
      <c r="J424" s="29">
        <v>13.23</v>
      </c>
    </row>
    <row r="425" spans="1:10" ht="0.95" customHeight="1" thickTop="1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</row>
    <row r="426" spans="1:10" ht="18" customHeight="1" x14ac:dyDescent="0.2">
      <c r="A426" s="26"/>
      <c r="B426" s="25" t="s">
        <v>3</v>
      </c>
      <c r="C426" s="26" t="s">
        <v>4</v>
      </c>
      <c r="D426" s="26" t="s">
        <v>5</v>
      </c>
      <c r="E426" s="106" t="s">
        <v>270</v>
      </c>
      <c r="F426" s="106"/>
      <c r="G426" s="41" t="s">
        <v>6</v>
      </c>
      <c r="H426" s="25" t="s">
        <v>7</v>
      </c>
      <c r="I426" s="25" t="s">
        <v>8</v>
      </c>
      <c r="J426" s="25" t="s">
        <v>10</v>
      </c>
    </row>
    <row r="427" spans="1:10" ht="24" customHeight="1" x14ac:dyDescent="0.2">
      <c r="A427" s="39" t="s">
        <v>269</v>
      </c>
      <c r="B427" s="40" t="s">
        <v>373</v>
      </c>
      <c r="C427" s="39" t="s">
        <v>16</v>
      </c>
      <c r="D427" s="39" t="s">
        <v>372</v>
      </c>
      <c r="E427" s="103" t="s">
        <v>237</v>
      </c>
      <c r="F427" s="103"/>
      <c r="G427" s="38" t="s">
        <v>262</v>
      </c>
      <c r="H427" s="37">
        <v>1</v>
      </c>
      <c r="I427" s="36">
        <v>10.57</v>
      </c>
      <c r="J427" s="36">
        <v>10.57</v>
      </c>
    </row>
    <row r="428" spans="1:10" ht="24" customHeight="1" x14ac:dyDescent="0.2">
      <c r="A428" s="34" t="s">
        <v>266</v>
      </c>
      <c r="B428" s="35" t="s">
        <v>371</v>
      </c>
      <c r="C428" s="34" t="s">
        <v>16</v>
      </c>
      <c r="D428" s="34" t="s">
        <v>370</v>
      </c>
      <c r="E428" s="104" t="s">
        <v>263</v>
      </c>
      <c r="F428" s="104"/>
      <c r="G428" s="33" t="s">
        <v>262</v>
      </c>
      <c r="H428" s="32">
        <v>1</v>
      </c>
      <c r="I428" s="31">
        <v>10.57</v>
      </c>
      <c r="J428" s="31">
        <v>10.57</v>
      </c>
    </row>
    <row r="429" spans="1:10" ht="25.5" x14ac:dyDescent="0.2">
      <c r="A429" s="30"/>
      <c r="B429" s="30"/>
      <c r="C429" s="30"/>
      <c r="D429" s="30"/>
      <c r="E429" s="30" t="s">
        <v>261</v>
      </c>
      <c r="F429" s="29">
        <v>5.6379346999999997</v>
      </c>
      <c r="G429" s="30" t="s">
        <v>260</v>
      </c>
      <c r="H429" s="29">
        <v>4.93</v>
      </c>
      <c r="I429" s="30" t="s">
        <v>259</v>
      </c>
      <c r="J429" s="29">
        <v>10.57</v>
      </c>
    </row>
    <row r="430" spans="1:10" ht="15" thickBot="1" x14ac:dyDescent="0.25">
      <c r="A430" s="30"/>
      <c r="B430" s="30"/>
      <c r="C430" s="30"/>
      <c r="D430" s="30"/>
      <c r="E430" s="30" t="s">
        <v>258</v>
      </c>
      <c r="F430" s="29">
        <v>2.66</v>
      </c>
      <c r="G430" s="30"/>
      <c r="H430" s="105" t="s">
        <v>257</v>
      </c>
      <c r="I430" s="105"/>
      <c r="J430" s="29">
        <v>13.23</v>
      </c>
    </row>
    <row r="431" spans="1:10" ht="0.95" customHeight="1" thickTop="1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</row>
    <row r="432" spans="1:10" ht="18" customHeight="1" x14ac:dyDescent="0.2">
      <c r="A432" s="26"/>
      <c r="B432" s="25" t="s">
        <v>3</v>
      </c>
      <c r="C432" s="26" t="s">
        <v>4</v>
      </c>
      <c r="D432" s="26" t="s">
        <v>5</v>
      </c>
      <c r="E432" s="106" t="s">
        <v>270</v>
      </c>
      <c r="F432" s="106"/>
      <c r="G432" s="41" t="s">
        <v>6</v>
      </c>
      <c r="H432" s="25" t="s">
        <v>7</v>
      </c>
      <c r="I432" s="25" t="s">
        <v>8</v>
      </c>
      <c r="J432" s="25" t="s">
        <v>10</v>
      </c>
    </row>
    <row r="433" spans="1:10" ht="24" customHeight="1" x14ac:dyDescent="0.2">
      <c r="A433" s="39" t="s">
        <v>269</v>
      </c>
      <c r="B433" s="40" t="s">
        <v>316</v>
      </c>
      <c r="C433" s="39" t="s">
        <v>16</v>
      </c>
      <c r="D433" s="39" t="s">
        <v>315</v>
      </c>
      <c r="E433" s="103" t="s">
        <v>237</v>
      </c>
      <c r="F433" s="103"/>
      <c r="G433" s="38" t="s">
        <v>262</v>
      </c>
      <c r="H433" s="37">
        <v>1</v>
      </c>
      <c r="I433" s="36">
        <v>10.57</v>
      </c>
      <c r="J433" s="36">
        <v>10.57</v>
      </c>
    </row>
    <row r="434" spans="1:10" ht="24" customHeight="1" x14ac:dyDescent="0.2">
      <c r="A434" s="34" t="s">
        <v>266</v>
      </c>
      <c r="B434" s="35" t="s">
        <v>369</v>
      </c>
      <c r="C434" s="34" t="s">
        <v>16</v>
      </c>
      <c r="D434" s="34" t="s">
        <v>368</v>
      </c>
      <c r="E434" s="104" t="s">
        <v>263</v>
      </c>
      <c r="F434" s="104"/>
      <c r="G434" s="33" t="s">
        <v>262</v>
      </c>
      <c r="H434" s="32">
        <v>1</v>
      </c>
      <c r="I434" s="31">
        <v>10.57</v>
      </c>
      <c r="J434" s="31">
        <v>10.57</v>
      </c>
    </row>
    <row r="435" spans="1:10" ht="25.5" x14ac:dyDescent="0.2">
      <c r="A435" s="30"/>
      <c r="B435" s="30"/>
      <c r="C435" s="30"/>
      <c r="D435" s="30"/>
      <c r="E435" s="30" t="s">
        <v>261</v>
      </c>
      <c r="F435" s="29">
        <v>5.6379346999999997</v>
      </c>
      <c r="G435" s="30" t="s">
        <v>260</v>
      </c>
      <c r="H435" s="29">
        <v>4.93</v>
      </c>
      <c r="I435" s="30" t="s">
        <v>259</v>
      </c>
      <c r="J435" s="29">
        <v>10.57</v>
      </c>
    </row>
    <row r="436" spans="1:10" ht="15" thickBot="1" x14ac:dyDescent="0.25">
      <c r="A436" s="30"/>
      <c r="B436" s="30"/>
      <c r="C436" s="30"/>
      <c r="D436" s="30"/>
      <c r="E436" s="30" t="s">
        <v>258</v>
      </c>
      <c r="F436" s="29">
        <v>2.66</v>
      </c>
      <c r="G436" s="30"/>
      <c r="H436" s="105" t="s">
        <v>257</v>
      </c>
      <c r="I436" s="105"/>
      <c r="J436" s="29">
        <v>13.23</v>
      </c>
    </row>
    <row r="437" spans="1:10" ht="0.95" customHeight="1" thickTop="1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</row>
    <row r="438" spans="1:10" ht="18" customHeight="1" x14ac:dyDescent="0.2">
      <c r="A438" s="26"/>
      <c r="B438" s="25" t="s">
        <v>3</v>
      </c>
      <c r="C438" s="26" t="s">
        <v>4</v>
      </c>
      <c r="D438" s="26" t="s">
        <v>5</v>
      </c>
      <c r="E438" s="106" t="s">
        <v>270</v>
      </c>
      <c r="F438" s="106"/>
      <c r="G438" s="41" t="s">
        <v>6</v>
      </c>
      <c r="H438" s="25" t="s">
        <v>7</v>
      </c>
      <c r="I438" s="25" t="s">
        <v>8</v>
      </c>
      <c r="J438" s="25" t="s">
        <v>10</v>
      </c>
    </row>
    <row r="439" spans="1:10" ht="24" customHeight="1" x14ac:dyDescent="0.2">
      <c r="A439" s="39" t="s">
        <v>269</v>
      </c>
      <c r="B439" s="40" t="s">
        <v>367</v>
      </c>
      <c r="C439" s="39" t="s">
        <v>16</v>
      </c>
      <c r="D439" s="39" t="s">
        <v>366</v>
      </c>
      <c r="E439" s="103" t="s">
        <v>237</v>
      </c>
      <c r="F439" s="103"/>
      <c r="G439" s="38" t="s">
        <v>27</v>
      </c>
      <c r="H439" s="37">
        <v>1</v>
      </c>
      <c r="I439" s="36">
        <v>443.05</v>
      </c>
      <c r="J439" s="36">
        <v>443.05</v>
      </c>
    </row>
    <row r="440" spans="1:10" ht="24" customHeight="1" x14ac:dyDescent="0.2">
      <c r="A440" s="45" t="s">
        <v>296</v>
      </c>
      <c r="B440" s="46" t="s">
        <v>274</v>
      </c>
      <c r="C440" s="45" t="s">
        <v>16</v>
      </c>
      <c r="D440" s="45" t="s">
        <v>273</v>
      </c>
      <c r="E440" s="107" t="s">
        <v>237</v>
      </c>
      <c r="F440" s="107"/>
      <c r="G440" s="44" t="s">
        <v>262</v>
      </c>
      <c r="H440" s="43">
        <v>8</v>
      </c>
      <c r="I440" s="42">
        <v>10.57</v>
      </c>
      <c r="J440" s="42">
        <v>84.56</v>
      </c>
    </row>
    <row r="441" spans="1:10" ht="24" customHeight="1" x14ac:dyDescent="0.2">
      <c r="A441" s="34" t="s">
        <v>266</v>
      </c>
      <c r="B441" s="35" t="s">
        <v>363</v>
      </c>
      <c r="C441" s="34" t="s">
        <v>16</v>
      </c>
      <c r="D441" s="34" t="s">
        <v>362</v>
      </c>
      <c r="E441" s="104" t="s">
        <v>299</v>
      </c>
      <c r="F441" s="104"/>
      <c r="G441" s="33" t="s">
        <v>361</v>
      </c>
      <c r="H441" s="32">
        <v>6.44</v>
      </c>
      <c r="I441" s="31">
        <v>44.5</v>
      </c>
      <c r="J441" s="31">
        <v>286.58</v>
      </c>
    </row>
    <row r="442" spans="1:10" ht="24" customHeight="1" x14ac:dyDescent="0.2">
      <c r="A442" s="34" t="s">
        <v>266</v>
      </c>
      <c r="B442" s="35" t="s">
        <v>360</v>
      </c>
      <c r="C442" s="34" t="s">
        <v>16</v>
      </c>
      <c r="D442" s="34" t="s">
        <v>359</v>
      </c>
      <c r="E442" s="104" t="s">
        <v>299</v>
      </c>
      <c r="F442" s="104"/>
      <c r="G442" s="33" t="s">
        <v>27</v>
      </c>
      <c r="H442" s="32">
        <v>1.1000000000000001</v>
      </c>
      <c r="I442" s="31">
        <v>65.38</v>
      </c>
      <c r="J442" s="31">
        <v>71.91</v>
      </c>
    </row>
    <row r="443" spans="1:10" ht="25.5" x14ac:dyDescent="0.2">
      <c r="A443" s="30"/>
      <c r="B443" s="30"/>
      <c r="C443" s="30"/>
      <c r="D443" s="30"/>
      <c r="E443" s="30" t="s">
        <v>261</v>
      </c>
      <c r="F443" s="29">
        <v>45.103477699999999</v>
      </c>
      <c r="G443" s="30" t="s">
        <v>260</v>
      </c>
      <c r="H443" s="29">
        <v>39.46</v>
      </c>
      <c r="I443" s="30" t="s">
        <v>259</v>
      </c>
      <c r="J443" s="29">
        <v>84.56</v>
      </c>
    </row>
    <row r="444" spans="1:10" ht="15" thickBot="1" x14ac:dyDescent="0.25">
      <c r="A444" s="30"/>
      <c r="B444" s="30"/>
      <c r="C444" s="30"/>
      <c r="D444" s="30"/>
      <c r="E444" s="30" t="s">
        <v>258</v>
      </c>
      <c r="F444" s="29">
        <v>111.87</v>
      </c>
      <c r="G444" s="30"/>
      <c r="H444" s="105" t="s">
        <v>257</v>
      </c>
      <c r="I444" s="105"/>
      <c r="J444" s="29">
        <v>554.91999999999996</v>
      </c>
    </row>
    <row r="445" spans="1:10" ht="0.95" customHeight="1" thickTop="1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</row>
    <row r="446" spans="1:10" ht="18" customHeight="1" x14ac:dyDescent="0.2">
      <c r="A446" s="26"/>
      <c r="B446" s="25" t="s">
        <v>3</v>
      </c>
      <c r="C446" s="26" t="s">
        <v>4</v>
      </c>
      <c r="D446" s="26" t="s">
        <v>5</v>
      </c>
      <c r="E446" s="106" t="s">
        <v>270</v>
      </c>
      <c r="F446" s="106"/>
      <c r="G446" s="41" t="s">
        <v>6</v>
      </c>
      <c r="H446" s="25" t="s">
        <v>7</v>
      </c>
      <c r="I446" s="25" t="s">
        <v>8</v>
      </c>
      <c r="J446" s="25" t="s">
        <v>10</v>
      </c>
    </row>
    <row r="447" spans="1:10" ht="24" customHeight="1" x14ac:dyDescent="0.2">
      <c r="A447" s="39" t="s">
        <v>269</v>
      </c>
      <c r="B447" s="40" t="s">
        <v>365</v>
      </c>
      <c r="C447" s="39" t="s">
        <v>16</v>
      </c>
      <c r="D447" s="39" t="s">
        <v>364</v>
      </c>
      <c r="E447" s="103" t="s">
        <v>237</v>
      </c>
      <c r="F447" s="103"/>
      <c r="G447" s="38" t="s">
        <v>27</v>
      </c>
      <c r="H447" s="37">
        <v>1</v>
      </c>
      <c r="I447" s="36">
        <v>412.48</v>
      </c>
      <c r="J447" s="36">
        <v>412.48</v>
      </c>
    </row>
    <row r="448" spans="1:10" ht="24" customHeight="1" x14ac:dyDescent="0.2">
      <c r="A448" s="45" t="s">
        <v>296</v>
      </c>
      <c r="B448" s="46" t="s">
        <v>274</v>
      </c>
      <c r="C448" s="45" t="s">
        <v>16</v>
      </c>
      <c r="D448" s="45" t="s">
        <v>273</v>
      </c>
      <c r="E448" s="107" t="s">
        <v>237</v>
      </c>
      <c r="F448" s="107"/>
      <c r="G448" s="44" t="s">
        <v>262</v>
      </c>
      <c r="H448" s="43">
        <v>12</v>
      </c>
      <c r="I448" s="42">
        <v>10.57</v>
      </c>
      <c r="J448" s="42">
        <v>126.84</v>
      </c>
    </row>
    <row r="449" spans="1:10" ht="24" customHeight="1" x14ac:dyDescent="0.2">
      <c r="A449" s="34" t="s">
        <v>266</v>
      </c>
      <c r="B449" s="35" t="s">
        <v>363</v>
      </c>
      <c r="C449" s="34" t="s">
        <v>16</v>
      </c>
      <c r="D449" s="34" t="s">
        <v>362</v>
      </c>
      <c r="E449" s="104" t="s">
        <v>299</v>
      </c>
      <c r="F449" s="104"/>
      <c r="G449" s="33" t="s">
        <v>361</v>
      </c>
      <c r="H449" s="32">
        <v>4.5999999999999996</v>
      </c>
      <c r="I449" s="31">
        <v>44.5</v>
      </c>
      <c r="J449" s="31">
        <v>204.7</v>
      </c>
    </row>
    <row r="450" spans="1:10" ht="24" customHeight="1" x14ac:dyDescent="0.2">
      <c r="A450" s="34" t="s">
        <v>266</v>
      </c>
      <c r="B450" s="35" t="s">
        <v>360</v>
      </c>
      <c r="C450" s="34" t="s">
        <v>16</v>
      </c>
      <c r="D450" s="34" t="s">
        <v>359</v>
      </c>
      <c r="E450" s="104" t="s">
        <v>299</v>
      </c>
      <c r="F450" s="104"/>
      <c r="G450" s="33" t="s">
        <v>27</v>
      </c>
      <c r="H450" s="32">
        <v>1.1000000000000001</v>
      </c>
      <c r="I450" s="31">
        <v>65.38</v>
      </c>
      <c r="J450" s="31">
        <v>71.91</v>
      </c>
    </row>
    <row r="451" spans="1:10" ht="24" customHeight="1" x14ac:dyDescent="0.2">
      <c r="A451" s="34" t="s">
        <v>266</v>
      </c>
      <c r="B451" s="35" t="s">
        <v>358</v>
      </c>
      <c r="C451" s="34" t="s">
        <v>16</v>
      </c>
      <c r="D451" s="34" t="s">
        <v>357</v>
      </c>
      <c r="E451" s="104" t="s">
        <v>299</v>
      </c>
      <c r="F451" s="104"/>
      <c r="G451" s="33" t="s">
        <v>356</v>
      </c>
      <c r="H451" s="32">
        <v>0.92</v>
      </c>
      <c r="I451" s="31">
        <v>9.82</v>
      </c>
      <c r="J451" s="31">
        <v>9.0299999999999994</v>
      </c>
    </row>
    <row r="452" spans="1:10" ht="25.5" x14ac:dyDescent="0.2">
      <c r="A452" s="30"/>
      <c r="B452" s="30"/>
      <c r="C452" s="30"/>
      <c r="D452" s="30"/>
      <c r="E452" s="30" t="s">
        <v>261</v>
      </c>
      <c r="F452" s="29">
        <v>67.655216600000003</v>
      </c>
      <c r="G452" s="30" t="s">
        <v>260</v>
      </c>
      <c r="H452" s="29">
        <v>59.18</v>
      </c>
      <c r="I452" s="30" t="s">
        <v>259</v>
      </c>
      <c r="J452" s="29">
        <v>126.84</v>
      </c>
    </row>
    <row r="453" spans="1:10" ht="15" thickBot="1" x14ac:dyDescent="0.25">
      <c r="A453" s="30"/>
      <c r="B453" s="30"/>
      <c r="C453" s="30"/>
      <c r="D453" s="30"/>
      <c r="E453" s="30" t="s">
        <v>258</v>
      </c>
      <c r="F453" s="29">
        <v>104.15</v>
      </c>
      <c r="G453" s="30"/>
      <c r="H453" s="105" t="s">
        <v>257</v>
      </c>
      <c r="I453" s="105"/>
      <c r="J453" s="29">
        <v>516.63</v>
      </c>
    </row>
    <row r="454" spans="1:10" ht="0.95" customHeight="1" thickTop="1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</row>
    <row r="455" spans="1:10" ht="18" customHeight="1" x14ac:dyDescent="0.2">
      <c r="A455" s="26"/>
      <c r="B455" s="25" t="s">
        <v>3</v>
      </c>
      <c r="C455" s="26" t="s">
        <v>4</v>
      </c>
      <c r="D455" s="26" t="s">
        <v>5</v>
      </c>
      <c r="E455" s="106" t="s">
        <v>270</v>
      </c>
      <c r="F455" s="106"/>
      <c r="G455" s="41" t="s">
        <v>6</v>
      </c>
      <c r="H455" s="25" t="s">
        <v>7</v>
      </c>
      <c r="I455" s="25" t="s">
        <v>8</v>
      </c>
      <c r="J455" s="25" t="s">
        <v>10</v>
      </c>
    </row>
    <row r="456" spans="1:10" ht="24" customHeight="1" x14ac:dyDescent="0.2">
      <c r="A456" s="39" t="s">
        <v>269</v>
      </c>
      <c r="B456" s="40" t="s">
        <v>355</v>
      </c>
      <c r="C456" s="39" t="s">
        <v>16</v>
      </c>
      <c r="D456" s="39" t="s">
        <v>354</v>
      </c>
      <c r="E456" s="103" t="s">
        <v>237</v>
      </c>
      <c r="F456" s="103"/>
      <c r="G456" s="38" t="s">
        <v>262</v>
      </c>
      <c r="H456" s="37">
        <v>1</v>
      </c>
      <c r="I456" s="36">
        <v>14.6</v>
      </c>
      <c r="J456" s="36">
        <v>14.6</v>
      </c>
    </row>
    <row r="457" spans="1:10" ht="24" customHeight="1" x14ac:dyDescent="0.2">
      <c r="A457" s="34" t="s">
        <v>266</v>
      </c>
      <c r="B457" s="35" t="s">
        <v>353</v>
      </c>
      <c r="C457" s="34" t="s">
        <v>16</v>
      </c>
      <c r="D457" s="34" t="s">
        <v>352</v>
      </c>
      <c r="E457" s="104" t="s">
        <v>263</v>
      </c>
      <c r="F457" s="104"/>
      <c r="G457" s="33" t="s">
        <v>262</v>
      </c>
      <c r="H457" s="32">
        <v>1</v>
      </c>
      <c r="I457" s="31">
        <v>14.6</v>
      </c>
      <c r="J457" s="31">
        <v>14.6</v>
      </c>
    </row>
    <row r="458" spans="1:10" ht="25.5" x14ac:dyDescent="0.2">
      <c r="A458" s="30"/>
      <c r="B458" s="30"/>
      <c r="C458" s="30"/>
      <c r="D458" s="30"/>
      <c r="E458" s="30" t="s">
        <v>261</v>
      </c>
      <c r="F458" s="29">
        <v>7.7874973000000001</v>
      </c>
      <c r="G458" s="30" t="s">
        <v>260</v>
      </c>
      <c r="H458" s="29">
        <v>6.81</v>
      </c>
      <c r="I458" s="30" t="s">
        <v>259</v>
      </c>
      <c r="J458" s="29">
        <v>14.6</v>
      </c>
    </row>
    <row r="459" spans="1:10" ht="15" thickBot="1" x14ac:dyDescent="0.25">
      <c r="A459" s="30"/>
      <c r="B459" s="30"/>
      <c r="C459" s="30"/>
      <c r="D459" s="30"/>
      <c r="E459" s="30" t="s">
        <v>258</v>
      </c>
      <c r="F459" s="29">
        <v>3.68</v>
      </c>
      <c r="G459" s="30"/>
      <c r="H459" s="105" t="s">
        <v>257</v>
      </c>
      <c r="I459" s="105"/>
      <c r="J459" s="29">
        <v>18.28</v>
      </c>
    </row>
    <row r="460" spans="1:10" ht="0.95" customHeight="1" thickTop="1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</row>
    <row r="461" spans="1:10" ht="18" customHeight="1" x14ac:dyDescent="0.2">
      <c r="A461" s="26"/>
      <c r="B461" s="25" t="s">
        <v>3</v>
      </c>
      <c r="C461" s="26" t="s">
        <v>4</v>
      </c>
      <c r="D461" s="26" t="s">
        <v>5</v>
      </c>
      <c r="E461" s="106" t="s">
        <v>270</v>
      </c>
      <c r="F461" s="106"/>
      <c r="G461" s="41" t="s">
        <v>6</v>
      </c>
      <c r="H461" s="25" t="s">
        <v>7</v>
      </c>
      <c r="I461" s="25" t="s">
        <v>8</v>
      </c>
      <c r="J461" s="25" t="s">
        <v>10</v>
      </c>
    </row>
    <row r="462" spans="1:10" ht="24" customHeight="1" x14ac:dyDescent="0.2">
      <c r="A462" s="39" t="s">
        <v>269</v>
      </c>
      <c r="B462" s="40" t="s">
        <v>351</v>
      </c>
      <c r="C462" s="39" t="s">
        <v>16</v>
      </c>
      <c r="D462" s="39" t="s">
        <v>348</v>
      </c>
      <c r="E462" s="103" t="s">
        <v>237</v>
      </c>
      <c r="F462" s="103"/>
      <c r="G462" s="38" t="s">
        <v>262</v>
      </c>
      <c r="H462" s="37">
        <v>1</v>
      </c>
      <c r="I462" s="36">
        <v>14.6</v>
      </c>
      <c r="J462" s="36">
        <v>14.6</v>
      </c>
    </row>
    <row r="463" spans="1:10" ht="24" customHeight="1" x14ac:dyDescent="0.2">
      <c r="A463" s="34" t="s">
        <v>266</v>
      </c>
      <c r="B463" s="35" t="s">
        <v>350</v>
      </c>
      <c r="C463" s="34" t="s">
        <v>16</v>
      </c>
      <c r="D463" s="34" t="s">
        <v>345</v>
      </c>
      <c r="E463" s="104" t="s">
        <v>263</v>
      </c>
      <c r="F463" s="104"/>
      <c r="G463" s="33" t="s">
        <v>262</v>
      </c>
      <c r="H463" s="32">
        <v>1</v>
      </c>
      <c r="I463" s="31">
        <v>14.6</v>
      </c>
      <c r="J463" s="31">
        <v>14.6</v>
      </c>
    </row>
    <row r="464" spans="1:10" ht="25.5" x14ac:dyDescent="0.2">
      <c r="A464" s="30"/>
      <c r="B464" s="30"/>
      <c r="C464" s="30"/>
      <c r="D464" s="30"/>
      <c r="E464" s="30" t="s">
        <v>261</v>
      </c>
      <c r="F464" s="29">
        <v>7.7874973000000001</v>
      </c>
      <c r="G464" s="30" t="s">
        <v>260</v>
      </c>
      <c r="H464" s="29">
        <v>6.81</v>
      </c>
      <c r="I464" s="30" t="s">
        <v>259</v>
      </c>
      <c r="J464" s="29">
        <v>14.6</v>
      </c>
    </row>
    <row r="465" spans="1:10" ht="15" thickBot="1" x14ac:dyDescent="0.25">
      <c r="A465" s="30"/>
      <c r="B465" s="30"/>
      <c r="C465" s="30"/>
      <c r="D465" s="30"/>
      <c r="E465" s="30" t="s">
        <v>258</v>
      </c>
      <c r="F465" s="29">
        <v>3.68</v>
      </c>
      <c r="G465" s="30"/>
      <c r="H465" s="105" t="s">
        <v>257</v>
      </c>
      <c r="I465" s="105"/>
      <c r="J465" s="29">
        <v>18.28</v>
      </c>
    </row>
    <row r="466" spans="1:10" ht="0.95" customHeight="1" thickTop="1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</row>
    <row r="467" spans="1:10" ht="18" customHeight="1" x14ac:dyDescent="0.2">
      <c r="A467" s="26"/>
      <c r="B467" s="25" t="s">
        <v>3</v>
      </c>
      <c r="C467" s="26" t="s">
        <v>4</v>
      </c>
      <c r="D467" s="26" t="s">
        <v>5</v>
      </c>
      <c r="E467" s="106" t="s">
        <v>270</v>
      </c>
      <c r="F467" s="106"/>
      <c r="G467" s="41" t="s">
        <v>6</v>
      </c>
      <c r="H467" s="25" t="s">
        <v>7</v>
      </c>
      <c r="I467" s="25" t="s">
        <v>8</v>
      </c>
      <c r="J467" s="25" t="s">
        <v>10</v>
      </c>
    </row>
    <row r="468" spans="1:10" ht="24" customHeight="1" x14ac:dyDescent="0.2">
      <c r="A468" s="39" t="s">
        <v>269</v>
      </c>
      <c r="B468" s="40" t="s">
        <v>349</v>
      </c>
      <c r="C468" s="39" t="s">
        <v>151</v>
      </c>
      <c r="D468" s="39" t="s">
        <v>348</v>
      </c>
      <c r="E468" s="103" t="s">
        <v>347</v>
      </c>
      <c r="F468" s="103"/>
      <c r="G468" s="38" t="s">
        <v>262</v>
      </c>
      <c r="H468" s="37">
        <v>1</v>
      </c>
      <c r="I468" s="36">
        <v>14.6</v>
      </c>
      <c r="J468" s="36">
        <v>14.6</v>
      </c>
    </row>
    <row r="469" spans="1:10" ht="24" customHeight="1" x14ac:dyDescent="0.2">
      <c r="A469" s="34" t="s">
        <v>266</v>
      </c>
      <c r="B469" s="35" t="s">
        <v>346</v>
      </c>
      <c r="C469" s="34" t="s">
        <v>151</v>
      </c>
      <c r="D469" s="34" t="s">
        <v>345</v>
      </c>
      <c r="E469" s="104" t="s">
        <v>263</v>
      </c>
      <c r="F469" s="104"/>
      <c r="G469" s="33" t="s">
        <v>262</v>
      </c>
      <c r="H469" s="32">
        <v>1</v>
      </c>
      <c r="I469" s="31">
        <v>14.6</v>
      </c>
      <c r="J469" s="31">
        <v>14.6</v>
      </c>
    </row>
    <row r="470" spans="1:10" ht="25.5" x14ac:dyDescent="0.2">
      <c r="A470" s="30"/>
      <c r="B470" s="30"/>
      <c r="C470" s="30"/>
      <c r="D470" s="30"/>
      <c r="E470" s="30" t="s">
        <v>261</v>
      </c>
      <c r="F470" s="29">
        <v>7.7874973000000001</v>
      </c>
      <c r="G470" s="30" t="s">
        <v>260</v>
      </c>
      <c r="H470" s="29">
        <v>6.81</v>
      </c>
      <c r="I470" s="30" t="s">
        <v>259</v>
      </c>
      <c r="J470" s="29">
        <v>14.6</v>
      </c>
    </row>
    <row r="471" spans="1:10" ht="15" thickBot="1" x14ac:dyDescent="0.25">
      <c r="A471" s="30"/>
      <c r="B471" s="30"/>
      <c r="C471" s="30"/>
      <c r="D471" s="30"/>
      <c r="E471" s="30" t="s">
        <v>258</v>
      </c>
      <c r="F471" s="29">
        <v>3.68</v>
      </c>
      <c r="G471" s="30"/>
      <c r="H471" s="105" t="s">
        <v>257</v>
      </c>
      <c r="I471" s="105"/>
      <c r="J471" s="29">
        <v>18.28</v>
      </c>
    </row>
    <row r="472" spans="1:10" ht="0.95" customHeight="1" thickTop="1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</row>
    <row r="473" spans="1:10" ht="18" customHeight="1" x14ac:dyDescent="0.2">
      <c r="A473" s="26"/>
      <c r="B473" s="25" t="s">
        <v>3</v>
      </c>
      <c r="C473" s="26" t="s">
        <v>4</v>
      </c>
      <c r="D473" s="26" t="s">
        <v>5</v>
      </c>
      <c r="E473" s="106" t="s">
        <v>270</v>
      </c>
      <c r="F473" s="106"/>
      <c r="G473" s="41" t="s">
        <v>6</v>
      </c>
      <c r="H473" s="25" t="s">
        <v>7</v>
      </c>
      <c r="I473" s="25" t="s">
        <v>8</v>
      </c>
      <c r="J473" s="25" t="s">
        <v>10</v>
      </c>
    </row>
    <row r="474" spans="1:10" ht="24" customHeight="1" x14ac:dyDescent="0.2">
      <c r="A474" s="39" t="s">
        <v>269</v>
      </c>
      <c r="B474" s="40" t="s">
        <v>318</v>
      </c>
      <c r="C474" s="39" t="s">
        <v>16</v>
      </c>
      <c r="D474" s="39" t="s">
        <v>317</v>
      </c>
      <c r="E474" s="103" t="s">
        <v>237</v>
      </c>
      <c r="F474" s="103"/>
      <c r="G474" s="38" t="s">
        <v>262</v>
      </c>
      <c r="H474" s="37">
        <v>1</v>
      </c>
      <c r="I474" s="36">
        <v>14.6</v>
      </c>
      <c r="J474" s="36">
        <v>14.6</v>
      </c>
    </row>
    <row r="475" spans="1:10" ht="24" customHeight="1" x14ac:dyDescent="0.2">
      <c r="A475" s="34" t="s">
        <v>266</v>
      </c>
      <c r="B475" s="35" t="s">
        <v>344</v>
      </c>
      <c r="C475" s="34" t="s">
        <v>16</v>
      </c>
      <c r="D475" s="34" t="s">
        <v>343</v>
      </c>
      <c r="E475" s="104" t="s">
        <v>263</v>
      </c>
      <c r="F475" s="104"/>
      <c r="G475" s="33" t="s">
        <v>262</v>
      </c>
      <c r="H475" s="32">
        <v>1</v>
      </c>
      <c r="I475" s="31">
        <v>14.6</v>
      </c>
      <c r="J475" s="31">
        <v>14.6</v>
      </c>
    </row>
    <row r="476" spans="1:10" ht="25.5" x14ac:dyDescent="0.2">
      <c r="A476" s="30"/>
      <c r="B476" s="30"/>
      <c r="C476" s="30"/>
      <c r="D476" s="30"/>
      <c r="E476" s="30" t="s">
        <v>261</v>
      </c>
      <c r="F476" s="29">
        <v>7.7874973000000001</v>
      </c>
      <c r="G476" s="30" t="s">
        <v>260</v>
      </c>
      <c r="H476" s="29">
        <v>6.81</v>
      </c>
      <c r="I476" s="30" t="s">
        <v>259</v>
      </c>
      <c r="J476" s="29">
        <v>14.6</v>
      </c>
    </row>
    <row r="477" spans="1:10" ht="15" thickBot="1" x14ac:dyDescent="0.25">
      <c r="A477" s="30"/>
      <c r="B477" s="30"/>
      <c r="C477" s="30"/>
      <c r="D477" s="30"/>
      <c r="E477" s="30" t="s">
        <v>258</v>
      </c>
      <c r="F477" s="29">
        <v>3.68</v>
      </c>
      <c r="G477" s="30"/>
      <c r="H477" s="105" t="s">
        <v>257</v>
      </c>
      <c r="I477" s="105"/>
      <c r="J477" s="29">
        <v>18.28</v>
      </c>
    </row>
    <row r="478" spans="1:10" ht="0.95" customHeight="1" thickTop="1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</row>
    <row r="479" spans="1:10" ht="18" customHeight="1" x14ac:dyDescent="0.2">
      <c r="A479" s="26"/>
      <c r="B479" s="25" t="s">
        <v>3</v>
      </c>
      <c r="C479" s="26" t="s">
        <v>4</v>
      </c>
      <c r="D479" s="26" t="s">
        <v>5</v>
      </c>
      <c r="E479" s="106" t="s">
        <v>270</v>
      </c>
      <c r="F479" s="106"/>
      <c r="G479" s="41" t="s">
        <v>6</v>
      </c>
      <c r="H479" s="25" t="s">
        <v>7</v>
      </c>
      <c r="I479" s="25" t="s">
        <v>8</v>
      </c>
      <c r="J479" s="25" t="s">
        <v>10</v>
      </c>
    </row>
    <row r="480" spans="1:10" ht="24" customHeight="1" x14ac:dyDescent="0.2">
      <c r="A480" s="39" t="s">
        <v>269</v>
      </c>
      <c r="B480" s="40" t="s">
        <v>342</v>
      </c>
      <c r="C480" s="39" t="s">
        <v>16</v>
      </c>
      <c r="D480" s="39" t="s">
        <v>341</v>
      </c>
      <c r="E480" s="103" t="s">
        <v>237</v>
      </c>
      <c r="F480" s="103"/>
      <c r="G480" s="38" t="s">
        <v>262</v>
      </c>
      <c r="H480" s="37">
        <v>1</v>
      </c>
      <c r="I480" s="36">
        <v>14.6</v>
      </c>
      <c r="J480" s="36">
        <v>14.6</v>
      </c>
    </row>
    <row r="481" spans="1:10" ht="24" customHeight="1" x14ac:dyDescent="0.2">
      <c r="A481" s="34" t="s">
        <v>266</v>
      </c>
      <c r="B481" s="35" t="s">
        <v>340</v>
      </c>
      <c r="C481" s="34" t="s">
        <v>16</v>
      </c>
      <c r="D481" s="34" t="s">
        <v>339</v>
      </c>
      <c r="E481" s="104" t="s">
        <v>263</v>
      </c>
      <c r="F481" s="104"/>
      <c r="G481" s="33" t="s">
        <v>262</v>
      </c>
      <c r="H481" s="32">
        <v>1</v>
      </c>
      <c r="I481" s="31">
        <v>14.6</v>
      </c>
      <c r="J481" s="31">
        <v>14.6</v>
      </c>
    </row>
    <row r="482" spans="1:10" ht="25.5" x14ac:dyDescent="0.2">
      <c r="A482" s="30"/>
      <c r="B482" s="30"/>
      <c r="C482" s="30"/>
      <c r="D482" s="30"/>
      <c r="E482" s="30" t="s">
        <v>261</v>
      </c>
      <c r="F482" s="29">
        <v>7.7874973000000001</v>
      </c>
      <c r="G482" s="30" t="s">
        <v>260</v>
      </c>
      <c r="H482" s="29">
        <v>6.81</v>
      </c>
      <c r="I482" s="30" t="s">
        <v>259</v>
      </c>
      <c r="J482" s="29">
        <v>14.6</v>
      </c>
    </row>
    <row r="483" spans="1:10" ht="15" thickBot="1" x14ac:dyDescent="0.25">
      <c r="A483" s="30"/>
      <c r="B483" s="30"/>
      <c r="C483" s="30"/>
      <c r="D483" s="30"/>
      <c r="E483" s="30" t="s">
        <v>258</v>
      </c>
      <c r="F483" s="29">
        <v>3.68</v>
      </c>
      <c r="G483" s="30"/>
      <c r="H483" s="105" t="s">
        <v>257</v>
      </c>
      <c r="I483" s="105"/>
      <c r="J483" s="29">
        <v>18.28</v>
      </c>
    </row>
    <row r="484" spans="1:10" ht="0.95" customHeight="1" thickTop="1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</row>
    <row r="485" spans="1:10" ht="18" customHeight="1" x14ac:dyDescent="0.2">
      <c r="A485" s="26"/>
      <c r="B485" s="25" t="s">
        <v>3</v>
      </c>
      <c r="C485" s="26" t="s">
        <v>4</v>
      </c>
      <c r="D485" s="26" t="s">
        <v>5</v>
      </c>
      <c r="E485" s="106" t="s">
        <v>270</v>
      </c>
      <c r="F485" s="106"/>
      <c r="G485" s="41" t="s">
        <v>6</v>
      </c>
      <c r="H485" s="25" t="s">
        <v>7</v>
      </c>
      <c r="I485" s="25" t="s">
        <v>8</v>
      </c>
      <c r="J485" s="25" t="s">
        <v>10</v>
      </c>
    </row>
    <row r="486" spans="1:10" ht="24" customHeight="1" x14ac:dyDescent="0.2">
      <c r="A486" s="39" t="s">
        <v>269</v>
      </c>
      <c r="B486" s="40" t="s">
        <v>338</v>
      </c>
      <c r="C486" s="39" t="s">
        <v>16</v>
      </c>
      <c r="D486" s="39" t="s">
        <v>337</v>
      </c>
      <c r="E486" s="103" t="s">
        <v>237</v>
      </c>
      <c r="F486" s="103"/>
      <c r="G486" s="38" t="s">
        <v>262</v>
      </c>
      <c r="H486" s="37">
        <v>1</v>
      </c>
      <c r="I486" s="36">
        <v>14.6</v>
      </c>
      <c r="J486" s="36">
        <v>14.6</v>
      </c>
    </row>
    <row r="487" spans="1:10" ht="24" customHeight="1" x14ac:dyDescent="0.2">
      <c r="A487" s="34" t="s">
        <v>266</v>
      </c>
      <c r="B487" s="35" t="s">
        <v>336</v>
      </c>
      <c r="C487" s="34" t="s">
        <v>16</v>
      </c>
      <c r="D487" s="34" t="s">
        <v>335</v>
      </c>
      <c r="E487" s="104" t="s">
        <v>263</v>
      </c>
      <c r="F487" s="104"/>
      <c r="G487" s="33" t="s">
        <v>262</v>
      </c>
      <c r="H487" s="32">
        <v>1</v>
      </c>
      <c r="I487" s="31">
        <v>14.6</v>
      </c>
      <c r="J487" s="31">
        <v>14.6</v>
      </c>
    </row>
    <row r="488" spans="1:10" ht="25.5" x14ac:dyDescent="0.2">
      <c r="A488" s="30"/>
      <c r="B488" s="30"/>
      <c r="C488" s="30"/>
      <c r="D488" s="30"/>
      <c r="E488" s="30" t="s">
        <v>261</v>
      </c>
      <c r="F488" s="29">
        <v>7.7874973000000001</v>
      </c>
      <c r="G488" s="30" t="s">
        <v>260</v>
      </c>
      <c r="H488" s="29">
        <v>6.81</v>
      </c>
      <c r="I488" s="30" t="s">
        <v>259</v>
      </c>
      <c r="J488" s="29">
        <v>14.6</v>
      </c>
    </row>
    <row r="489" spans="1:10" ht="15" thickBot="1" x14ac:dyDescent="0.25">
      <c r="A489" s="30"/>
      <c r="B489" s="30"/>
      <c r="C489" s="30"/>
      <c r="D489" s="30"/>
      <c r="E489" s="30" t="s">
        <v>258</v>
      </c>
      <c r="F489" s="29">
        <v>3.68</v>
      </c>
      <c r="G489" s="30"/>
      <c r="H489" s="105" t="s">
        <v>257</v>
      </c>
      <c r="I489" s="105"/>
      <c r="J489" s="29">
        <v>18.28</v>
      </c>
    </row>
    <row r="490" spans="1:10" ht="0.95" customHeight="1" thickTop="1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</row>
    <row r="491" spans="1:10" ht="18" customHeight="1" x14ac:dyDescent="0.2">
      <c r="A491" s="26"/>
      <c r="B491" s="25" t="s">
        <v>3</v>
      </c>
      <c r="C491" s="26" t="s">
        <v>4</v>
      </c>
      <c r="D491" s="26" t="s">
        <v>5</v>
      </c>
      <c r="E491" s="106" t="s">
        <v>270</v>
      </c>
      <c r="F491" s="106"/>
      <c r="G491" s="41" t="s">
        <v>6</v>
      </c>
      <c r="H491" s="25" t="s">
        <v>7</v>
      </c>
      <c r="I491" s="25" t="s">
        <v>8</v>
      </c>
      <c r="J491" s="25" t="s">
        <v>10</v>
      </c>
    </row>
    <row r="492" spans="1:10" ht="24" customHeight="1" x14ac:dyDescent="0.2">
      <c r="A492" s="39" t="s">
        <v>269</v>
      </c>
      <c r="B492" s="40" t="s">
        <v>334</v>
      </c>
      <c r="C492" s="39" t="s">
        <v>16</v>
      </c>
      <c r="D492" s="39" t="s">
        <v>333</v>
      </c>
      <c r="E492" s="103" t="s">
        <v>237</v>
      </c>
      <c r="F492" s="103"/>
      <c r="G492" s="38" t="s">
        <v>166</v>
      </c>
      <c r="H492" s="37">
        <v>1</v>
      </c>
      <c r="I492" s="36">
        <v>130.09</v>
      </c>
      <c r="J492" s="36">
        <v>130.09</v>
      </c>
    </row>
    <row r="493" spans="1:10" ht="24" customHeight="1" x14ac:dyDescent="0.2">
      <c r="A493" s="45" t="s">
        <v>296</v>
      </c>
      <c r="B493" s="46" t="s">
        <v>318</v>
      </c>
      <c r="C493" s="45" t="s">
        <v>16</v>
      </c>
      <c r="D493" s="45" t="s">
        <v>317</v>
      </c>
      <c r="E493" s="107" t="s">
        <v>237</v>
      </c>
      <c r="F493" s="107"/>
      <c r="G493" s="44" t="s">
        <v>262</v>
      </c>
      <c r="H493" s="43">
        <v>2</v>
      </c>
      <c r="I493" s="42">
        <v>14.6</v>
      </c>
      <c r="J493" s="42">
        <v>29.2</v>
      </c>
    </row>
    <row r="494" spans="1:10" ht="24" customHeight="1" x14ac:dyDescent="0.2">
      <c r="A494" s="45" t="s">
        <v>296</v>
      </c>
      <c r="B494" s="46" t="s">
        <v>316</v>
      </c>
      <c r="C494" s="45" t="s">
        <v>16</v>
      </c>
      <c r="D494" s="45" t="s">
        <v>315</v>
      </c>
      <c r="E494" s="107" t="s">
        <v>237</v>
      </c>
      <c r="F494" s="107"/>
      <c r="G494" s="44" t="s">
        <v>262</v>
      </c>
      <c r="H494" s="43">
        <v>2</v>
      </c>
      <c r="I494" s="42">
        <v>10.57</v>
      </c>
      <c r="J494" s="42">
        <v>21.14</v>
      </c>
    </row>
    <row r="495" spans="1:10" ht="24" customHeight="1" x14ac:dyDescent="0.2">
      <c r="A495" s="34" t="s">
        <v>266</v>
      </c>
      <c r="B495" s="35" t="s">
        <v>332</v>
      </c>
      <c r="C495" s="34" t="s">
        <v>16</v>
      </c>
      <c r="D495" s="34" t="s">
        <v>331</v>
      </c>
      <c r="E495" s="104" t="s">
        <v>299</v>
      </c>
      <c r="F495" s="104"/>
      <c r="G495" s="33" t="s">
        <v>145</v>
      </c>
      <c r="H495" s="32">
        <v>2.75</v>
      </c>
      <c r="I495" s="31">
        <v>8.98</v>
      </c>
      <c r="J495" s="31">
        <v>24.69</v>
      </c>
    </row>
    <row r="496" spans="1:10" ht="24" customHeight="1" x14ac:dyDescent="0.2">
      <c r="A496" s="34" t="s">
        <v>266</v>
      </c>
      <c r="B496" s="35" t="s">
        <v>330</v>
      </c>
      <c r="C496" s="34" t="s">
        <v>16</v>
      </c>
      <c r="D496" s="34" t="s">
        <v>329</v>
      </c>
      <c r="E496" s="104" t="s">
        <v>299</v>
      </c>
      <c r="F496" s="104"/>
      <c r="G496" s="33" t="s">
        <v>73</v>
      </c>
      <c r="H496" s="32">
        <v>0.75</v>
      </c>
      <c r="I496" s="31">
        <v>5.5</v>
      </c>
      <c r="J496" s="31">
        <v>4.12</v>
      </c>
    </row>
    <row r="497" spans="1:10" ht="24" customHeight="1" x14ac:dyDescent="0.2">
      <c r="A497" s="34" t="s">
        <v>266</v>
      </c>
      <c r="B497" s="35" t="s">
        <v>328</v>
      </c>
      <c r="C497" s="34" t="s">
        <v>16</v>
      </c>
      <c r="D497" s="34" t="s">
        <v>327</v>
      </c>
      <c r="E497" s="104" t="s">
        <v>299</v>
      </c>
      <c r="F497" s="104"/>
      <c r="G497" s="33" t="s">
        <v>145</v>
      </c>
      <c r="H497" s="32">
        <v>1</v>
      </c>
      <c r="I497" s="31">
        <v>37.29</v>
      </c>
      <c r="J497" s="31">
        <v>37.29</v>
      </c>
    </row>
    <row r="498" spans="1:10" ht="24" customHeight="1" x14ac:dyDescent="0.2">
      <c r="A498" s="34" t="s">
        <v>266</v>
      </c>
      <c r="B498" s="35" t="s">
        <v>326</v>
      </c>
      <c r="C498" s="34" t="s">
        <v>16</v>
      </c>
      <c r="D498" s="34" t="s">
        <v>325</v>
      </c>
      <c r="E498" s="104" t="s">
        <v>299</v>
      </c>
      <c r="F498" s="104"/>
      <c r="G498" s="33" t="s">
        <v>73</v>
      </c>
      <c r="H498" s="32">
        <v>1</v>
      </c>
      <c r="I498" s="31">
        <v>2</v>
      </c>
      <c r="J498" s="31">
        <v>2</v>
      </c>
    </row>
    <row r="499" spans="1:10" ht="24" customHeight="1" x14ac:dyDescent="0.2">
      <c r="A499" s="34" t="s">
        <v>266</v>
      </c>
      <c r="B499" s="35" t="s">
        <v>324</v>
      </c>
      <c r="C499" s="34" t="s">
        <v>16</v>
      </c>
      <c r="D499" s="34" t="s">
        <v>323</v>
      </c>
      <c r="E499" s="104" t="s">
        <v>299</v>
      </c>
      <c r="F499" s="104"/>
      <c r="G499" s="33" t="s">
        <v>73</v>
      </c>
      <c r="H499" s="32">
        <v>1</v>
      </c>
      <c r="I499" s="31">
        <v>4.75</v>
      </c>
      <c r="J499" s="31">
        <v>4.75</v>
      </c>
    </row>
    <row r="500" spans="1:10" ht="24" customHeight="1" x14ac:dyDescent="0.2">
      <c r="A500" s="34" t="s">
        <v>266</v>
      </c>
      <c r="B500" s="35" t="s">
        <v>322</v>
      </c>
      <c r="C500" s="34" t="s">
        <v>16</v>
      </c>
      <c r="D500" s="34" t="s">
        <v>321</v>
      </c>
      <c r="E500" s="104" t="s">
        <v>299</v>
      </c>
      <c r="F500" s="104"/>
      <c r="G500" s="33" t="s">
        <v>73</v>
      </c>
      <c r="H500" s="32">
        <v>2</v>
      </c>
      <c r="I500" s="31">
        <v>3.45</v>
      </c>
      <c r="J500" s="31">
        <v>6.9</v>
      </c>
    </row>
    <row r="501" spans="1:10" ht="25.5" x14ac:dyDescent="0.2">
      <c r="A501" s="30"/>
      <c r="B501" s="30"/>
      <c r="C501" s="30"/>
      <c r="D501" s="30"/>
      <c r="E501" s="30" t="s">
        <v>261</v>
      </c>
      <c r="F501" s="29">
        <v>26.850864099999999</v>
      </c>
      <c r="G501" s="30" t="s">
        <v>260</v>
      </c>
      <c r="H501" s="29">
        <v>23.49</v>
      </c>
      <c r="I501" s="30" t="s">
        <v>259</v>
      </c>
      <c r="J501" s="29">
        <v>50.34</v>
      </c>
    </row>
    <row r="502" spans="1:10" ht="15" thickBot="1" x14ac:dyDescent="0.25">
      <c r="A502" s="30"/>
      <c r="B502" s="30"/>
      <c r="C502" s="30"/>
      <c r="D502" s="30"/>
      <c r="E502" s="30" t="s">
        <v>258</v>
      </c>
      <c r="F502" s="29">
        <v>32.840000000000003</v>
      </c>
      <c r="G502" s="30"/>
      <c r="H502" s="105" t="s">
        <v>257</v>
      </c>
      <c r="I502" s="105"/>
      <c r="J502" s="29">
        <v>162.93</v>
      </c>
    </row>
    <row r="503" spans="1:10" ht="0.95" customHeight="1" thickTop="1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</row>
    <row r="504" spans="1:10" ht="18" customHeight="1" x14ac:dyDescent="0.2">
      <c r="A504" s="26"/>
      <c r="B504" s="25" t="s">
        <v>3</v>
      </c>
      <c r="C504" s="26" t="s">
        <v>4</v>
      </c>
      <c r="D504" s="26" t="s">
        <v>5</v>
      </c>
      <c r="E504" s="106" t="s">
        <v>270</v>
      </c>
      <c r="F504" s="106"/>
      <c r="G504" s="41" t="s">
        <v>6</v>
      </c>
      <c r="H504" s="25" t="s">
        <v>7</v>
      </c>
      <c r="I504" s="25" t="s">
        <v>8</v>
      </c>
      <c r="J504" s="25" t="s">
        <v>10</v>
      </c>
    </row>
    <row r="505" spans="1:10" ht="24" customHeight="1" x14ac:dyDescent="0.2">
      <c r="A505" s="39" t="s">
        <v>269</v>
      </c>
      <c r="B505" s="40" t="s">
        <v>320</v>
      </c>
      <c r="C505" s="39" t="s">
        <v>16</v>
      </c>
      <c r="D505" s="39" t="s">
        <v>319</v>
      </c>
      <c r="E505" s="103" t="s">
        <v>237</v>
      </c>
      <c r="F505" s="103"/>
      <c r="G505" s="38" t="s">
        <v>166</v>
      </c>
      <c r="H505" s="37">
        <v>1</v>
      </c>
      <c r="I505" s="36">
        <v>153.51</v>
      </c>
      <c r="J505" s="36">
        <v>153.51</v>
      </c>
    </row>
    <row r="506" spans="1:10" ht="24" customHeight="1" x14ac:dyDescent="0.2">
      <c r="A506" s="45" t="s">
        <v>296</v>
      </c>
      <c r="B506" s="46" t="s">
        <v>318</v>
      </c>
      <c r="C506" s="45" t="s">
        <v>16</v>
      </c>
      <c r="D506" s="45" t="s">
        <v>317</v>
      </c>
      <c r="E506" s="107" t="s">
        <v>237</v>
      </c>
      <c r="F506" s="107"/>
      <c r="G506" s="44" t="s">
        <v>262</v>
      </c>
      <c r="H506" s="43">
        <v>3</v>
      </c>
      <c r="I506" s="42">
        <v>14.6</v>
      </c>
      <c r="J506" s="42">
        <v>43.8</v>
      </c>
    </row>
    <row r="507" spans="1:10" ht="24" customHeight="1" x14ac:dyDescent="0.2">
      <c r="A507" s="45" t="s">
        <v>296</v>
      </c>
      <c r="B507" s="46" t="s">
        <v>316</v>
      </c>
      <c r="C507" s="45" t="s">
        <v>16</v>
      </c>
      <c r="D507" s="45" t="s">
        <v>315</v>
      </c>
      <c r="E507" s="107" t="s">
        <v>237</v>
      </c>
      <c r="F507" s="107"/>
      <c r="G507" s="44" t="s">
        <v>262</v>
      </c>
      <c r="H507" s="43">
        <v>3</v>
      </c>
      <c r="I507" s="42">
        <v>10.57</v>
      </c>
      <c r="J507" s="42">
        <v>31.71</v>
      </c>
    </row>
    <row r="508" spans="1:10" ht="24" customHeight="1" x14ac:dyDescent="0.2">
      <c r="A508" s="34" t="s">
        <v>266</v>
      </c>
      <c r="B508" s="35" t="s">
        <v>314</v>
      </c>
      <c r="C508" s="34" t="s">
        <v>16</v>
      </c>
      <c r="D508" s="34" t="s">
        <v>313</v>
      </c>
      <c r="E508" s="104" t="s">
        <v>299</v>
      </c>
      <c r="F508" s="104"/>
      <c r="G508" s="33" t="s">
        <v>73</v>
      </c>
      <c r="H508" s="32">
        <v>0.5</v>
      </c>
      <c r="I508" s="31">
        <v>5.9</v>
      </c>
      <c r="J508" s="31">
        <v>2.95</v>
      </c>
    </row>
    <row r="509" spans="1:10" ht="24" customHeight="1" x14ac:dyDescent="0.2">
      <c r="A509" s="34" t="s">
        <v>266</v>
      </c>
      <c r="B509" s="35" t="s">
        <v>312</v>
      </c>
      <c r="C509" s="34" t="s">
        <v>16</v>
      </c>
      <c r="D509" s="34" t="s">
        <v>311</v>
      </c>
      <c r="E509" s="104" t="s">
        <v>299</v>
      </c>
      <c r="F509" s="104"/>
      <c r="G509" s="33" t="s">
        <v>73</v>
      </c>
      <c r="H509" s="32">
        <v>0.5</v>
      </c>
      <c r="I509" s="31">
        <v>35.200000000000003</v>
      </c>
      <c r="J509" s="31">
        <v>17.600000000000001</v>
      </c>
    </row>
    <row r="510" spans="1:10" ht="24" customHeight="1" x14ac:dyDescent="0.2">
      <c r="A510" s="34" t="s">
        <v>266</v>
      </c>
      <c r="B510" s="35" t="s">
        <v>310</v>
      </c>
      <c r="C510" s="34" t="s">
        <v>16</v>
      </c>
      <c r="D510" s="34" t="s">
        <v>309</v>
      </c>
      <c r="E510" s="104" t="s">
        <v>299</v>
      </c>
      <c r="F510" s="104"/>
      <c r="G510" s="33" t="s">
        <v>145</v>
      </c>
      <c r="H510" s="32">
        <v>2.5</v>
      </c>
      <c r="I510" s="31">
        <v>8.11</v>
      </c>
      <c r="J510" s="31">
        <v>20.27</v>
      </c>
    </row>
    <row r="511" spans="1:10" ht="24" customHeight="1" x14ac:dyDescent="0.2">
      <c r="A511" s="34" t="s">
        <v>266</v>
      </c>
      <c r="B511" s="35" t="s">
        <v>308</v>
      </c>
      <c r="C511" s="34" t="s">
        <v>16</v>
      </c>
      <c r="D511" s="34" t="s">
        <v>307</v>
      </c>
      <c r="E511" s="104" t="s">
        <v>299</v>
      </c>
      <c r="F511" s="104"/>
      <c r="G511" s="33" t="s">
        <v>73</v>
      </c>
      <c r="H511" s="32">
        <v>0.25</v>
      </c>
      <c r="I511" s="31">
        <v>12.78</v>
      </c>
      <c r="J511" s="31">
        <v>3.19</v>
      </c>
    </row>
    <row r="512" spans="1:10" ht="24" customHeight="1" x14ac:dyDescent="0.2">
      <c r="A512" s="34" t="s">
        <v>266</v>
      </c>
      <c r="B512" s="35" t="s">
        <v>306</v>
      </c>
      <c r="C512" s="34" t="s">
        <v>16</v>
      </c>
      <c r="D512" s="34" t="s">
        <v>305</v>
      </c>
      <c r="E512" s="104" t="s">
        <v>299</v>
      </c>
      <c r="F512" s="104"/>
      <c r="G512" s="33" t="s">
        <v>73</v>
      </c>
      <c r="H512" s="32">
        <v>0.25</v>
      </c>
      <c r="I512" s="31">
        <v>11.2</v>
      </c>
      <c r="J512" s="31">
        <v>2.8</v>
      </c>
    </row>
    <row r="513" spans="1:10" ht="24" customHeight="1" x14ac:dyDescent="0.2">
      <c r="A513" s="34" t="s">
        <v>266</v>
      </c>
      <c r="B513" s="35" t="s">
        <v>304</v>
      </c>
      <c r="C513" s="34" t="s">
        <v>16</v>
      </c>
      <c r="D513" s="34" t="s">
        <v>303</v>
      </c>
      <c r="E513" s="104" t="s">
        <v>299</v>
      </c>
      <c r="F513" s="104"/>
      <c r="G513" s="33" t="s">
        <v>145</v>
      </c>
      <c r="H513" s="32">
        <v>1.5</v>
      </c>
      <c r="I513" s="31">
        <v>12.3</v>
      </c>
      <c r="J513" s="31">
        <v>18.45</v>
      </c>
    </row>
    <row r="514" spans="1:10" ht="24" customHeight="1" x14ac:dyDescent="0.2">
      <c r="A514" s="34" t="s">
        <v>266</v>
      </c>
      <c r="B514" s="35" t="s">
        <v>302</v>
      </c>
      <c r="C514" s="34" t="s">
        <v>16</v>
      </c>
      <c r="D514" s="34" t="s">
        <v>301</v>
      </c>
      <c r="E514" s="104" t="s">
        <v>299</v>
      </c>
      <c r="F514" s="104"/>
      <c r="G514" s="33" t="s">
        <v>73</v>
      </c>
      <c r="H514" s="32">
        <v>0.25</v>
      </c>
      <c r="I514" s="31">
        <v>24.7</v>
      </c>
      <c r="J514" s="31">
        <v>6.17</v>
      </c>
    </row>
    <row r="515" spans="1:10" ht="24" customHeight="1" x14ac:dyDescent="0.2">
      <c r="A515" s="34" t="s">
        <v>266</v>
      </c>
      <c r="B515" s="35" t="s">
        <v>300</v>
      </c>
      <c r="C515" s="34" t="s">
        <v>16</v>
      </c>
      <c r="D515" s="34" t="s">
        <v>180</v>
      </c>
      <c r="E515" s="104" t="s">
        <v>299</v>
      </c>
      <c r="F515" s="104"/>
      <c r="G515" s="33" t="s">
        <v>73</v>
      </c>
      <c r="H515" s="32">
        <v>0.25</v>
      </c>
      <c r="I515" s="31">
        <v>26.3</v>
      </c>
      <c r="J515" s="31">
        <v>6.57</v>
      </c>
    </row>
    <row r="516" spans="1:10" ht="25.5" x14ac:dyDescent="0.2">
      <c r="A516" s="30"/>
      <c r="B516" s="30"/>
      <c r="C516" s="30"/>
      <c r="D516" s="30"/>
      <c r="E516" s="30" t="s">
        <v>261</v>
      </c>
      <c r="F516" s="29">
        <v>40.27629613825475</v>
      </c>
      <c r="G516" s="30" t="s">
        <v>260</v>
      </c>
      <c r="H516" s="29">
        <v>35.229999999999997</v>
      </c>
      <c r="I516" s="30" t="s">
        <v>259</v>
      </c>
      <c r="J516" s="29">
        <v>75.510000000000005</v>
      </c>
    </row>
    <row r="517" spans="1:10" ht="15" thickBot="1" x14ac:dyDescent="0.25">
      <c r="A517" s="30"/>
      <c r="B517" s="30"/>
      <c r="C517" s="30"/>
      <c r="D517" s="30"/>
      <c r="E517" s="30" t="s">
        <v>258</v>
      </c>
      <c r="F517" s="29">
        <v>38.76</v>
      </c>
      <c r="G517" s="30"/>
      <c r="H517" s="105" t="s">
        <v>257</v>
      </c>
      <c r="I517" s="105"/>
      <c r="J517" s="29">
        <v>192.27</v>
      </c>
    </row>
    <row r="518" spans="1:10" ht="0.95" customHeight="1" thickTop="1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</row>
    <row r="519" spans="1:10" ht="18" customHeight="1" x14ac:dyDescent="0.2">
      <c r="A519" s="26"/>
      <c r="B519" s="25" t="s">
        <v>3</v>
      </c>
      <c r="C519" s="26" t="s">
        <v>4</v>
      </c>
      <c r="D519" s="26" t="s">
        <v>5</v>
      </c>
      <c r="E519" s="106" t="s">
        <v>270</v>
      </c>
      <c r="F519" s="106"/>
      <c r="G519" s="41" t="s">
        <v>6</v>
      </c>
      <c r="H519" s="25" t="s">
        <v>7</v>
      </c>
      <c r="I519" s="25" t="s">
        <v>8</v>
      </c>
      <c r="J519" s="25" t="s">
        <v>10</v>
      </c>
    </row>
    <row r="520" spans="1:10" ht="24" customHeight="1" x14ac:dyDescent="0.2">
      <c r="A520" s="39" t="s">
        <v>269</v>
      </c>
      <c r="B520" s="40" t="s">
        <v>298</v>
      </c>
      <c r="C520" s="39" t="s">
        <v>16</v>
      </c>
      <c r="D520" s="39" t="s">
        <v>297</v>
      </c>
      <c r="E520" s="103" t="s">
        <v>237</v>
      </c>
      <c r="F520" s="103"/>
      <c r="G520" s="38" t="s">
        <v>262</v>
      </c>
      <c r="H520" s="37">
        <v>1</v>
      </c>
      <c r="I520" s="36">
        <v>21.17</v>
      </c>
      <c r="J520" s="36">
        <v>21.17</v>
      </c>
    </row>
    <row r="521" spans="1:10" ht="24" customHeight="1" x14ac:dyDescent="0.2">
      <c r="A521" s="45" t="s">
        <v>296</v>
      </c>
      <c r="B521" s="46" t="s">
        <v>295</v>
      </c>
      <c r="C521" s="45" t="s">
        <v>16</v>
      </c>
      <c r="D521" s="45" t="s">
        <v>294</v>
      </c>
      <c r="E521" s="107" t="s">
        <v>237</v>
      </c>
      <c r="F521" s="107"/>
      <c r="G521" s="44" t="s">
        <v>293</v>
      </c>
      <c r="H521" s="43">
        <v>1</v>
      </c>
      <c r="I521" s="42">
        <v>0.13</v>
      </c>
      <c r="J521" s="42">
        <v>0.13</v>
      </c>
    </row>
    <row r="522" spans="1:10" ht="24" customHeight="1" x14ac:dyDescent="0.2">
      <c r="A522" s="34" t="s">
        <v>266</v>
      </c>
      <c r="B522" s="35" t="s">
        <v>292</v>
      </c>
      <c r="C522" s="34" t="s">
        <v>16</v>
      </c>
      <c r="D522" s="34" t="s">
        <v>291</v>
      </c>
      <c r="E522" s="104" t="s">
        <v>288</v>
      </c>
      <c r="F522" s="104"/>
      <c r="G522" s="33" t="s">
        <v>262</v>
      </c>
      <c r="H522" s="32">
        <v>1</v>
      </c>
      <c r="I522" s="31">
        <v>0.81</v>
      </c>
      <c r="J522" s="31">
        <v>0.81</v>
      </c>
    </row>
    <row r="523" spans="1:10" ht="24" customHeight="1" x14ac:dyDescent="0.2">
      <c r="A523" s="34" t="s">
        <v>266</v>
      </c>
      <c r="B523" s="35" t="s">
        <v>290</v>
      </c>
      <c r="C523" s="34" t="s">
        <v>16</v>
      </c>
      <c r="D523" s="34" t="s">
        <v>289</v>
      </c>
      <c r="E523" s="104" t="s">
        <v>288</v>
      </c>
      <c r="F523" s="104"/>
      <c r="G523" s="33" t="s">
        <v>262</v>
      </c>
      <c r="H523" s="32">
        <v>1</v>
      </c>
      <c r="I523" s="31">
        <v>2.83</v>
      </c>
      <c r="J523" s="31">
        <v>2.83</v>
      </c>
    </row>
    <row r="524" spans="1:10" ht="24" customHeight="1" x14ac:dyDescent="0.2">
      <c r="A524" s="34" t="s">
        <v>266</v>
      </c>
      <c r="B524" s="35" t="s">
        <v>287</v>
      </c>
      <c r="C524" s="34" t="s">
        <v>16</v>
      </c>
      <c r="D524" s="34" t="s">
        <v>286</v>
      </c>
      <c r="E524" s="104" t="s">
        <v>285</v>
      </c>
      <c r="F524" s="104"/>
      <c r="G524" s="33" t="s">
        <v>262</v>
      </c>
      <c r="H524" s="32">
        <v>1</v>
      </c>
      <c r="I524" s="31">
        <v>0.06</v>
      </c>
      <c r="J524" s="31">
        <v>0.06</v>
      </c>
    </row>
    <row r="525" spans="1:10" ht="24" customHeight="1" x14ac:dyDescent="0.2">
      <c r="A525" s="34" t="s">
        <v>266</v>
      </c>
      <c r="B525" s="35" t="s">
        <v>284</v>
      </c>
      <c r="C525" s="34" t="s">
        <v>16</v>
      </c>
      <c r="D525" s="34" t="s">
        <v>283</v>
      </c>
      <c r="E525" s="104" t="s">
        <v>275</v>
      </c>
      <c r="F525" s="104"/>
      <c r="G525" s="33" t="s">
        <v>262</v>
      </c>
      <c r="H525" s="32">
        <v>1</v>
      </c>
      <c r="I525" s="31">
        <v>1.0900000000000001</v>
      </c>
      <c r="J525" s="31">
        <v>1.0900000000000001</v>
      </c>
    </row>
    <row r="526" spans="1:10" ht="24" customHeight="1" x14ac:dyDescent="0.2">
      <c r="A526" s="34" t="s">
        <v>266</v>
      </c>
      <c r="B526" s="35" t="s">
        <v>282</v>
      </c>
      <c r="C526" s="34" t="s">
        <v>16</v>
      </c>
      <c r="D526" s="34" t="s">
        <v>281</v>
      </c>
      <c r="E526" s="104" t="s">
        <v>280</v>
      </c>
      <c r="F526" s="104"/>
      <c r="G526" s="33" t="s">
        <v>262</v>
      </c>
      <c r="H526" s="32">
        <v>1</v>
      </c>
      <c r="I526" s="31">
        <v>0.91</v>
      </c>
      <c r="J526" s="31">
        <v>0.91</v>
      </c>
    </row>
    <row r="527" spans="1:10" ht="24" customHeight="1" x14ac:dyDescent="0.2">
      <c r="A527" s="34" t="s">
        <v>266</v>
      </c>
      <c r="B527" s="35" t="s">
        <v>279</v>
      </c>
      <c r="C527" s="34" t="s">
        <v>16</v>
      </c>
      <c r="D527" s="34" t="s">
        <v>278</v>
      </c>
      <c r="E527" s="104" t="s">
        <v>263</v>
      </c>
      <c r="F527" s="104"/>
      <c r="G527" s="33" t="s">
        <v>262</v>
      </c>
      <c r="H527" s="32">
        <v>1</v>
      </c>
      <c r="I527" s="31">
        <v>14.6</v>
      </c>
      <c r="J527" s="31">
        <v>14.6</v>
      </c>
    </row>
    <row r="528" spans="1:10" ht="24" customHeight="1" x14ac:dyDescent="0.2">
      <c r="A528" s="34" t="s">
        <v>266</v>
      </c>
      <c r="B528" s="35" t="s">
        <v>277</v>
      </c>
      <c r="C528" s="34" t="s">
        <v>16</v>
      </c>
      <c r="D528" s="34" t="s">
        <v>276</v>
      </c>
      <c r="E528" s="104" t="s">
        <v>275</v>
      </c>
      <c r="F528" s="104"/>
      <c r="G528" s="33" t="s">
        <v>262</v>
      </c>
      <c r="H528" s="32">
        <v>1</v>
      </c>
      <c r="I528" s="31">
        <v>0.74</v>
      </c>
      <c r="J528" s="31">
        <v>0.74</v>
      </c>
    </row>
    <row r="529" spans="1:10" ht="25.5" x14ac:dyDescent="0.2">
      <c r="A529" s="30"/>
      <c r="B529" s="30"/>
      <c r="C529" s="30"/>
      <c r="D529" s="30"/>
      <c r="E529" s="30" t="s">
        <v>261</v>
      </c>
      <c r="F529" s="29">
        <v>7.8568381</v>
      </c>
      <c r="G529" s="30" t="s">
        <v>260</v>
      </c>
      <c r="H529" s="29">
        <v>6.87</v>
      </c>
      <c r="I529" s="30" t="s">
        <v>259</v>
      </c>
      <c r="J529" s="29">
        <v>14.73</v>
      </c>
    </row>
    <row r="530" spans="1:10" ht="15" thickBot="1" x14ac:dyDescent="0.25">
      <c r="A530" s="30"/>
      <c r="B530" s="30"/>
      <c r="C530" s="30"/>
      <c r="D530" s="30"/>
      <c r="E530" s="30" t="s">
        <v>258</v>
      </c>
      <c r="F530" s="29">
        <v>5.34</v>
      </c>
      <c r="G530" s="30"/>
      <c r="H530" s="105" t="s">
        <v>257</v>
      </c>
      <c r="I530" s="105"/>
      <c r="J530" s="29">
        <v>26.51</v>
      </c>
    </row>
    <row r="531" spans="1:10" ht="0.95" customHeight="1" thickTop="1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</row>
    <row r="532" spans="1:10" ht="18" customHeight="1" x14ac:dyDescent="0.2">
      <c r="A532" s="26"/>
      <c r="B532" s="25" t="s">
        <v>3</v>
      </c>
      <c r="C532" s="26" t="s">
        <v>4</v>
      </c>
      <c r="D532" s="26" t="s">
        <v>5</v>
      </c>
      <c r="E532" s="106" t="s">
        <v>270</v>
      </c>
      <c r="F532" s="106"/>
      <c r="G532" s="41" t="s">
        <v>6</v>
      </c>
      <c r="H532" s="25" t="s">
        <v>7</v>
      </c>
      <c r="I532" s="25" t="s">
        <v>8</v>
      </c>
      <c r="J532" s="25" t="s">
        <v>10</v>
      </c>
    </row>
    <row r="533" spans="1:10" ht="24" customHeight="1" x14ac:dyDescent="0.2">
      <c r="A533" s="39" t="s">
        <v>269</v>
      </c>
      <c r="B533" s="40" t="s">
        <v>274</v>
      </c>
      <c r="C533" s="39" t="s">
        <v>16</v>
      </c>
      <c r="D533" s="39" t="s">
        <v>273</v>
      </c>
      <c r="E533" s="103" t="s">
        <v>237</v>
      </c>
      <c r="F533" s="103"/>
      <c r="G533" s="38" t="s">
        <v>262</v>
      </c>
      <c r="H533" s="37">
        <v>1</v>
      </c>
      <c r="I533" s="36">
        <v>10.57</v>
      </c>
      <c r="J533" s="36">
        <v>10.57</v>
      </c>
    </row>
    <row r="534" spans="1:10" ht="24" customHeight="1" x14ac:dyDescent="0.2">
      <c r="A534" s="34" t="s">
        <v>266</v>
      </c>
      <c r="B534" s="35" t="s">
        <v>272</v>
      </c>
      <c r="C534" s="34" t="s">
        <v>16</v>
      </c>
      <c r="D534" s="34" t="s">
        <v>271</v>
      </c>
      <c r="E534" s="104" t="s">
        <v>263</v>
      </c>
      <c r="F534" s="104"/>
      <c r="G534" s="33" t="s">
        <v>262</v>
      </c>
      <c r="H534" s="32">
        <v>1</v>
      </c>
      <c r="I534" s="31">
        <v>10.57</v>
      </c>
      <c r="J534" s="31">
        <v>10.57</v>
      </c>
    </row>
    <row r="535" spans="1:10" ht="25.5" x14ac:dyDescent="0.2">
      <c r="A535" s="30"/>
      <c r="B535" s="30"/>
      <c r="C535" s="30"/>
      <c r="D535" s="30"/>
      <c r="E535" s="30" t="s">
        <v>261</v>
      </c>
      <c r="F535" s="29">
        <v>5.6379346999999997</v>
      </c>
      <c r="G535" s="30" t="s">
        <v>260</v>
      </c>
      <c r="H535" s="29">
        <v>4.93</v>
      </c>
      <c r="I535" s="30" t="s">
        <v>259</v>
      </c>
      <c r="J535" s="29">
        <v>10.57</v>
      </c>
    </row>
    <row r="536" spans="1:10" ht="15" thickBot="1" x14ac:dyDescent="0.25">
      <c r="A536" s="30"/>
      <c r="B536" s="30"/>
      <c r="C536" s="30"/>
      <c r="D536" s="30"/>
      <c r="E536" s="30" t="s">
        <v>258</v>
      </c>
      <c r="F536" s="29">
        <v>2.66</v>
      </c>
      <c r="G536" s="30"/>
      <c r="H536" s="105" t="s">
        <v>257</v>
      </c>
      <c r="I536" s="105"/>
      <c r="J536" s="29">
        <v>13.23</v>
      </c>
    </row>
    <row r="537" spans="1:10" ht="0.95" customHeight="1" thickTop="1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</row>
    <row r="538" spans="1:10" ht="18" customHeight="1" x14ac:dyDescent="0.2">
      <c r="A538" s="26"/>
      <c r="B538" s="25" t="s">
        <v>3</v>
      </c>
      <c r="C538" s="26" t="s">
        <v>4</v>
      </c>
      <c r="D538" s="26" t="s">
        <v>5</v>
      </c>
      <c r="E538" s="106" t="s">
        <v>270</v>
      </c>
      <c r="F538" s="106"/>
      <c r="G538" s="41" t="s">
        <v>6</v>
      </c>
      <c r="H538" s="25" t="s">
        <v>7</v>
      </c>
      <c r="I538" s="25" t="s">
        <v>8</v>
      </c>
      <c r="J538" s="25" t="s">
        <v>10</v>
      </c>
    </row>
    <row r="539" spans="1:10" ht="24" customHeight="1" x14ac:dyDescent="0.2">
      <c r="A539" s="39" t="s">
        <v>269</v>
      </c>
      <c r="B539" s="40" t="s">
        <v>268</v>
      </c>
      <c r="C539" s="39" t="s">
        <v>16</v>
      </c>
      <c r="D539" s="39" t="s">
        <v>267</v>
      </c>
      <c r="E539" s="103" t="s">
        <v>237</v>
      </c>
      <c r="F539" s="103"/>
      <c r="G539" s="38" t="s">
        <v>262</v>
      </c>
      <c r="H539" s="37">
        <v>1</v>
      </c>
      <c r="I539" s="36">
        <v>14.6</v>
      </c>
      <c r="J539" s="36">
        <v>14.6</v>
      </c>
    </row>
    <row r="540" spans="1:10" ht="24" customHeight="1" x14ac:dyDescent="0.2">
      <c r="A540" s="34" t="s">
        <v>266</v>
      </c>
      <c r="B540" s="35" t="s">
        <v>265</v>
      </c>
      <c r="C540" s="34" t="s">
        <v>16</v>
      </c>
      <c r="D540" s="34" t="s">
        <v>264</v>
      </c>
      <c r="E540" s="104" t="s">
        <v>263</v>
      </c>
      <c r="F540" s="104"/>
      <c r="G540" s="33" t="s">
        <v>262</v>
      </c>
      <c r="H540" s="32">
        <v>1</v>
      </c>
      <c r="I540" s="31">
        <v>14.6</v>
      </c>
      <c r="J540" s="31">
        <v>14.6</v>
      </c>
    </row>
    <row r="541" spans="1:10" ht="25.5" x14ac:dyDescent="0.2">
      <c r="A541" s="30"/>
      <c r="B541" s="30"/>
      <c r="C541" s="30"/>
      <c r="D541" s="30"/>
      <c r="E541" s="30" t="s">
        <v>261</v>
      </c>
      <c r="F541" s="29">
        <v>7.7874973000000001</v>
      </c>
      <c r="G541" s="30" t="s">
        <v>260</v>
      </c>
      <c r="H541" s="29">
        <v>6.81</v>
      </c>
      <c r="I541" s="30" t="s">
        <v>259</v>
      </c>
      <c r="J541" s="29">
        <v>14.6</v>
      </c>
    </row>
    <row r="542" spans="1:10" ht="15" thickBot="1" x14ac:dyDescent="0.25">
      <c r="A542" s="30"/>
      <c r="B542" s="30"/>
      <c r="C542" s="30"/>
      <c r="D542" s="30"/>
      <c r="E542" s="30" t="s">
        <v>258</v>
      </c>
      <c r="F542" s="29">
        <v>3.68</v>
      </c>
      <c r="G542" s="30"/>
      <c r="H542" s="105" t="s">
        <v>257</v>
      </c>
      <c r="I542" s="105"/>
      <c r="J542" s="29">
        <v>18.28</v>
      </c>
    </row>
    <row r="543" spans="1:10" ht="0.95" customHeight="1" thickTop="1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</row>
    <row r="544" spans="1:10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</row>
    <row r="545" spans="1:10" ht="25.5" x14ac:dyDescent="0.2">
      <c r="A545" s="101" t="s">
        <v>212</v>
      </c>
      <c r="B545" s="101"/>
      <c r="C545" s="101"/>
      <c r="D545" s="27" t="s">
        <v>213</v>
      </c>
      <c r="E545" s="20"/>
      <c r="F545" s="100" t="s">
        <v>214</v>
      </c>
      <c r="G545" s="101"/>
      <c r="H545" s="102">
        <v>56423.39</v>
      </c>
      <c r="I545" s="101"/>
      <c r="J545" s="101"/>
    </row>
    <row r="546" spans="1:10" x14ac:dyDescent="0.2">
      <c r="A546" s="101" t="s">
        <v>215</v>
      </c>
      <c r="B546" s="101"/>
      <c r="C546" s="101"/>
      <c r="D546" s="27" t="s">
        <v>216</v>
      </c>
      <c r="E546" s="20"/>
      <c r="F546" s="100" t="s">
        <v>217</v>
      </c>
      <c r="G546" s="101"/>
      <c r="H546" s="102">
        <v>14238.39</v>
      </c>
      <c r="I546" s="101"/>
      <c r="J546" s="101"/>
    </row>
    <row r="547" spans="1:10" x14ac:dyDescent="0.2">
      <c r="A547" s="101" t="s">
        <v>218</v>
      </c>
      <c r="B547" s="101"/>
      <c r="C547" s="101"/>
      <c r="D547" s="27" t="s">
        <v>219</v>
      </c>
      <c r="E547" s="20"/>
      <c r="F547" s="100" t="s">
        <v>220</v>
      </c>
      <c r="G547" s="101"/>
      <c r="H547" s="102">
        <v>70661.78</v>
      </c>
      <c r="I547" s="101"/>
      <c r="J547" s="101"/>
    </row>
    <row r="548" spans="1:10" ht="60" customHeight="1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 s="56" customFormat="1" ht="60" customHeight="1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 x14ac:dyDescent="0.2">
      <c r="A550" s="90"/>
      <c r="B550" s="58"/>
      <c r="C550" s="58"/>
      <c r="D550" s="58"/>
      <c r="E550" s="58"/>
      <c r="F550" s="58"/>
      <c r="G550" s="58"/>
      <c r="H550" s="58"/>
      <c r="I550" s="58"/>
      <c r="J550" s="58"/>
    </row>
    <row r="551" spans="1:10" x14ac:dyDescent="0.2">
      <c r="D551" s="118" t="s">
        <v>512</v>
      </c>
      <c r="E551" s="119"/>
      <c r="F551" s="119"/>
      <c r="G551" s="119"/>
      <c r="H551" s="119"/>
      <c r="I551" s="119"/>
      <c r="J551" s="119"/>
    </row>
    <row r="552" spans="1:10" x14ac:dyDescent="0.2">
      <c r="D552" s="56"/>
      <c r="E552" s="117" t="s">
        <v>513</v>
      </c>
      <c r="F552" s="117"/>
      <c r="G552" s="117"/>
      <c r="H552" s="56"/>
      <c r="I552" s="56"/>
      <c r="J552" s="56"/>
    </row>
    <row r="553" spans="1:10" x14ac:dyDescent="0.2">
      <c r="D553" s="56"/>
      <c r="E553" s="117" t="s">
        <v>514</v>
      </c>
      <c r="F553" s="117"/>
      <c r="G553" s="117"/>
      <c r="H553" s="56"/>
      <c r="I553" s="56"/>
      <c r="J553" s="56"/>
    </row>
  </sheetData>
  <mergeCells count="428">
    <mergeCell ref="D551:J551"/>
    <mergeCell ref="E552:G552"/>
    <mergeCell ref="E553:G553"/>
    <mergeCell ref="A7:J7"/>
    <mergeCell ref="A1:J1"/>
    <mergeCell ref="A2:J2"/>
    <mergeCell ref="B3:J3"/>
    <mergeCell ref="B4:J4"/>
    <mergeCell ref="B5:J5"/>
    <mergeCell ref="B6:J6"/>
    <mergeCell ref="E15:F15"/>
    <mergeCell ref="E16:F16"/>
    <mergeCell ref="E25:F25"/>
    <mergeCell ref="E26:F26"/>
    <mergeCell ref="H28:I28"/>
    <mergeCell ref="A8:J8"/>
    <mergeCell ref="E9:F9"/>
    <mergeCell ref="E10:F10"/>
    <mergeCell ref="E11:F11"/>
    <mergeCell ref="E12:F12"/>
    <mergeCell ref="E13:F13"/>
    <mergeCell ref="E14:F14"/>
    <mergeCell ref="E17:F17"/>
    <mergeCell ref="E18:F18"/>
    <mergeCell ref="E19:F19"/>
    <mergeCell ref="H21:I21"/>
    <mergeCell ref="E23:F23"/>
    <mergeCell ref="E24:F24"/>
    <mergeCell ref="E30:F30"/>
    <mergeCell ref="E31:F31"/>
    <mergeCell ref="E32:F32"/>
    <mergeCell ref="E33:F33"/>
    <mergeCell ref="H35:I35"/>
    <mergeCell ref="E37:F37"/>
    <mergeCell ref="E38:F38"/>
    <mergeCell ref="E39:F39"/>
    <mergeCell ref="E40:F40"/>
    <mergeCell ref="H42:I42"/>
    <mergeCell ref="E44:F44"/>
    <mergeCell ref="E45:F45"/>
    <mergeCell ref="E46:F46"/>
    <mergeCell ref="E47:F47"/>
    <mergeCell ref="H49:I49"/>
    <mergeCell ref="E51:F51"/>
    <mergeCell ref="E52:F52"/>
    <mergeCell ref="E53:F53"/>
    <mergeCell ref="E54:F54"/>
    <mergeCell ref="H56:I56"/>
    <mergeCell ref="E58:F58"/>
    <mergeCell ref="E59:F59"/>
    <mergeCell ref="E60:F60"/>
    <mergeCell ref="E61:F61"/>
    <mergeCell ref="E62:F62"/>
    <mergeCell ref="E63:F63"/>
    <mergeCell ref="H65:I65"/>
    <mergeCell ref="E67:F67"/>
    <mergeCell ref="E68:F68"/>
    <mergeCell ref="E69:F69"/>
    <mergeCell ref="E70:F70"/>
    <mergeCell ref="E71:F71"/>
    <mergeCell ref="E72:F72"/>
    <mergeCell ref="E73:F73"/>
    <mergeCell ref="E74:F74"/>
    <mergeCell ref="H76:I76"/>
    <mergeCell ref="E78:F78"/>
    <mergeCell ref="E79:F79"/>
    <mergeCell ref="E80:F80"/>
    <mergeCell ref="E81:F81"/>
    <mergeCell ref="E82:F82"/>
    <mergeCell ref="E109:F109"/>
    <mergeCell ref="E110:F110"/>
    <mergeCell ref="E89:F89"/>
    <mergeCell ref="H84:I84"/>
    <mergeCell ref="E86:F86"/>
    <mergeCell ref="E87:F87"/>
    <mergeCell ref="E88:F88"/>
    <mergeCell ref="H91:I91"/>
    <mergeCell ref="E93:F93"/>
    <mergeCell ref="E94:F94"/>
    <mergeCell ref="E95:F95"/>
    <mergeCell ref="E96:F96"/>
    <mergeCell ref="E97:F97"/>
    <mergeCell ref="E98:F98"/>
    <mergeCell ref="E119:F119"/>
    <mergeCell ref="H121:I121"/>
    <mergeCell ref="E99:F99"/>
    <mergeCell ref="E123:F123"/>
    <mergeCell ref="E100:F100"/>
    <mergeCell ref="H102:I102"/>
    <mergeCell ref="E104:F104"/>
    <mergeCell ref="E105:F105"/>
    <mergeCell ref="E106:F106"/>
    <mergeCell ref="E107:F107"/>
    <mergeCell ref="E108:F108"/>
    <mergeCell ref="E111:F111"/>
    <mergeCell ref="E112:F112"/>
    <mergeCell ref="H114:I114"/>
    <mergeCell ref="E116:F116"/>
    <mergeCell ref="E117:F117"/>
    <mergeCell ref="E118:F118"/>
    <mergeCell ref="E124:F124"/>
    <mergeCell ref="E125:F125"/>
    <mergeCell ref="E126:F126"/>
    <mergeCell ref="H128:I128"/>
    <mergeCell ref="E130:F130"/>
    <mergeCell ref="E131:F131"/>
    <mergeCell ref="E132:F132"/>
    <mergeCell ref="E133:F133"/>
    <mergeCell ref="E134:F134"/>
    <mergeCell ref="E161:F161"/>
    <mergeCell ref="E162:F162"/>
    <mergeCell ref="H156:I156"/>
    <mergeCell ref="E158:F158"/>
    <mergeCell ref="H136:I136"/>
    <mergeCell ref="E138:F138"/>
    <mergeCell ref="E139:F139"/>
    <mergeCell ref="E140:F140"/>
    <mergeCell ref="E141:F141"/>
    <mergeCell ref="E142:F142"/>
    <mergeCell ref="E143:F143"/>
    <mergeCell ref="E144:F144"/>
    <mergeCell ref="H146:I146"/>
    <mergeCell ref="E148:F148"/>
    <mergeCell ref="E149:F149"/>
    <mergeCell ref="E150:F150"/>
    <mergeCell ref="E151:F151"/>
    <mergeCell ref="E152:F152"/>
    <mergeCell ref="E153:F153"/>
    <mergeCell ref="E154:F154"/>
    <mergeCell ref="E159:F159"/>
    <mergeCell ref="E160:F160"/>
    <mergeCell ref="E191:F191"/>
    <mergeCell ref="E170:F170"/>
    <mergeCell ref="E171:F171"/>
    <mergeCell ref="H173:I173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H184:I184"/>
    <mergeCell ref="E186:F186"/>
    <mergeCell ref="E187:F187"/>
    <mergeCell ref="E188:F188"/>
    <mergeCell ref="E189:F189"/>
    <mergeCell ref="E190:F190"/>
    <mergeCell ref="H164:I164"/>
    <mergeCell ref="E166:F166"/>
    <mergeCell ref="E167:F167"/>
    <mergeCell ref="E168:F168"/>
    <mergeCell ref="E169:F169"/>
    <mergeCell ref="E213:F213"/>
    <mergeCell ref="E214:F214"/>
    <mergeCell ref="E215:F215"/>
    <mergeCell ref="E192:F192"/>
    <mergeCell ref="H194:I194"/>
    <mergeCell ref="E196:F196"/>
    <mergeCell ref="E197:F197"/>
    <mergeCell ref="E198:F198"/>
    <mergeCell ref="E199:F199"/>
    <mergeCell ref="E200:F200"/>
    <mergeCell ref="E205:F205"/>
    <mergeCell ref="E206:F206"/>
    <mergeCell ref="E207:F207"/>
    <mergeCell ref="E208:F208"/>
    <mergeCell ref="H210:I210"/>
    <mergeCell ref="E212:F212"/>
    <mergeCell ref="H202:I202"/>
    <mergeCell ref="E204:F204"/>
    <mergeCell ref="E216:F216"/>
    <mergeCell ref="H218:I218"/>
    <mergeCell ref="E220:F220"/>
    <mergeCell ref="E221:F221"/>
    <mergeCell ref="E222:F222"/>
    <mergeCell ref="E223:F223"/>
    <mergeCell ref="E224:F224"/>
    <mergeCell ref="H226:I226"/>
    <mergeCell ref="E228:F228"/>
    <mergeCell ref="E229:F229"/>
    <mergeCell ref="E230:F230"/>
    <mergeCell ref="E231:F231"/>
    <mergeCell ref="E232:F232"/>
    <mergeCell ref="H234:I234"/>
    <mergeCell ref="E236:F236"/>
    <mergeCell ref="E237:F237"/>
    <mergeCell ref="E238:F238"/>
    <mergeCell ref="E239:F239"/>
    <mergeCell ref="E261:F261"/>
    <mergeCell ref="E262:F262"/>
    <mergeCell ref="E263:F263"/>
    <mergeCell ref="E240:F240"/>
    <mergeCell ref="H242:I242"/>
    <mergeCell ref="E244:F244"/>
    <mergeCell ref="E245:F245"/>
    <mergeCell ref="E246:F246"/>
    <mergeCell ref="E247:F247"/>
    <mergeCell ref="E248:F248"/>
    <mergeCell ref="E253:F253"/>
    <mergeCell ref="E254:F254"/>
    <mergeCell ref="E255:F255"/>
    <mergeCell ref="E256:F256"/>
    <mergeCell ref="H258:I258"/>
    <mergeCell ref="E260:F260"/>
    <mergeCell ref="H250:I250"/>
    <mergeCell ref="E252:F252"/>
    <mergeCell ref="E264:F264"/>
    <mergeCell ref="H266:I266"/>
    <mergeCell ref="E268:F268"/>
    <mergeCell ref="E269:F269"/>
    <mergeCell ref="E270:F270"/>
    <mergeCell ref="E271:F271"/>
    <mergeCell ref="E272:F272"/>
    <mergeCell ref="E273:F273"/>
    <mergeCell ref="H275:I275"/>
    <mergeCell ref="E277:F277"/>
    <mergeCell ref="E278:F278"/>
    <mergeCell ref="E279:F279"/>
    <mergeCell ref="E280:F280"/>
    <mergeCell ref="E281:F281"/>
    <mergeCell ref="E282:F282"/>
    <mergeCell ref="H284:I284"/>
    <mergeCell ref="E286:F286"/>
    <mergeCell ref="E287:F287"/>
    <mergeCell ref="E309:F309"/>
    <mergeCell ref="E310:F310"/>
    <mergeCell ref="E311:F311"/>
    <mergeCell ref="E288:F288"/>
    <mergeCell ref="H290:I290"/>
    <mergeCell ref="E292:F292"/>
    <mergeCell ref="E293:F293"/>
    <mergeCell ref="E294:F294"/>
    <mergeCell ref="E295:F295"/>
    <mergeCell ref="E296:F296"/>
    <mergeCell ref="E301:F301"/>
    <mergeCell ref="E302:F302"/>
    <mergeCell ref="E303:F303"/>
    <mergeCell ref="H305:I305"/>
    <mergeCell ref="E307:F307"/>
    <mergeCell ref="E308:F308"/>
    <mergeCell ref="E297:F297"/>
    <mergeCell ref="H299:I299"/>
    <mergeCell ref="E312:F312"/>
    <mergeCell ref="E313:F313"/>
    <mergeCell ref="H315:I315"/>
    <mergeCell ref="E317:F317"/>
    <mergeCell ref="E318:F318"/>
    <mergeCell ref="E319:F319"/>
    <mergeCell ref="E320:F320"/>
    <mergeCell ref="E321:F321"/>
    <mergeCell ref="H323:I323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55:F355"/>
    <mergeCell ref="E356:F356"/>
    <mergeCell ref="E357:F357"/>
    <mergeCell ref="H335:I335"/>
    <mergeCell ref="E337:F337"/>
    <mergeCell ref="E338:F338"/>
    <mergeCell ref="E339:F339"/>
    <mergeCell ref="E340:F340"/>
    <mergeCell ref="E341:F341"/>
    <mergeCell ref="E342:F342"/>
    <mergeCell ref="E347:F347"/>
    <mergeCell ref="E348:F348"/>
    <mergeCell ref="E349:F349"/>
    <mergeCell ref="E350:F350"/>
    <mergeCell ref="E351:F351"/>
    <mergeCell ref="H353:I353"/>
    <mergeCell ref="H344:I344"/>
    <mergeCell ref="E346:F346"/>
    <mergeCell ref="E358:F358"/>
    <mergeCell ref="E359:F359"/>
    <mergeCell ref="E360:F360"/>
    <mergeCell ref="H362:I362"/>
    <mergeCell ref="E364:F364"/>
    <mergeCell ref="E365:F365"/>
    <mergeCell ref="E366:F366"/>
    <mergeCell ref="E367:F367"/>
    <mergeCell ref="E368:F368"/>
    <mergeCell ref="E395:F395"/>
    <mergeCell ref="E396:F396"/>
    <mergeCell ref="E397:F397"/>
    <mergeCell ref="E389:F389"/>
    <mergeCell ref="H391:I391"/>
    <mergeCell ref="E369:F369"/>
    <mergeCell ref="H371:I371"/>
    <mergeCell ref="E373:F373"/>
    <mergeCell ref="E374:F374"/>
    <mergeCell ref="E375:F375"/>
    <mergeCell ref="E376:F376"/>
    <mergeCell ref="E377:F377"/>
    <mergeCell ref="E378:F378"/>
    <mergeCell ref="H380:I380"/>
    <mergeCell ref="E382:F382"/>
    <mergeCell ref="E383:F383"/>
    <mergeCell ref="E384:F384"/>
    <mergeCell ref="E385:F385"/>
    <mergeCell ref="E386:F386"/>
    <mergeCell ref="E387:F387"/>
    <mergeCell ref="E388:F388"/>
    <mergeCell ref="E393:F393"/>
    <mergeCell ref="E394:F394"/>
    <mergeCell ref="H430:I430"/>
    <mergeCell ref="H405:I405"/>
    <mergeCell ref="A407:J407"/>
    <mergeCell ref="E408:F408"/>
    <mergeCell ref="E409:F409"/>
    <mergeCell ref="E410:F410"/>
    <mergeCell ref="H412:I412"/>
    <mergeCell ref="E414:F414"/>
    <mergeCell ref="E415:F415"/>
    <mergeCell ref="E416:F416"/>
    <mergeCell ref="H418:I418"/>
    <mergeCell ref="E420:F420"/>
    <mergeCell ref="E421:F421"/>
    <mergeCell ref="E422:F422"/>
    <mergeCell ref="H424:I424"/>
    <mergeCell ref="E426:F426"/>
    <mergeCell ref="E427:F427"/>
    <mergeCell ref="E428:F428"/>
    <mergeCell ref="H399:I399"/>
    <mergeCell ref="E401:F401"/>
    <mergeCell ref="E402:F402"/>
    <mergeCell ref="E403:F403"/>
    <mergeCell ref="E451:F451"/>
    <mergeCell ref="H453:I453"/>
    <mergeCell ref="E455:F455"/>
    <mergeCell ref="E432:F432"/>
    <mergeCell ref="E433:F433"/>
    <mergeCell ref="E434:F434"/>
    <mergeCell ref="H436:I436"/>
    <mergeCell ref="E438:F438"/>
    <mergeCell ref="E439:F439"/>
    <mergeCell ref="E440:F440"/>
    <mergeCell ref="H444:I444"/>
    <mergeCell ref="E446:F446"/>
    <mergeCell ref="E447:F447"/>
    <mergeCell ref="E448:F448"/>
    <mergeCell ref="E449:F449"/>
    <mergeCell ref="E450:F450"/>
    <mergeCell ref="E441:F441"/>
    <mergeCell ref="E442:F442"/>
    <mergeCell ref="E456:F456"/>
    <mergeCell ref="E457:F457"/>
    <mergeCell ref="H459:I459"/>
    <mergeCell ref="E461:F461"/>
    <mergeCell ref="E462:F462"/>
    <mergeCell ref="E463:F463"/>
    <mergeCell ref="H465:I465"/>
    <mergeCell ref="E467:F467"/>
    <mergeCell ref="E468:F468"/>
    <mergeCell ref="E469:F469"/>
    <mergeCell ref="H471:I471"/>
    <mergeCell ref="E473:F473"/>
    <mergeCell ref="E474:F474"/>
    <mergeCell ref="E475:F475"/>
    <mergeCell ref="H477:I477"/>
    <mergeCell ref="E479:F479"/>
    <mergeCell ref="E480:F480"/>
    <mergeCell ref="E481:F481"/>
    <mergeCell ref="H502:I502"/>
    <mergeCell ref="E504:F504"/>
    <mergeCell ref="E505:F505"/>
    <mergeCell ref="H483:I483"/>
    <mergeCell ref="E485:F485"/>
    <mergeCell ref="E486:F486"/>
    <mergeCell ref="E487:F487"/>
    <mergeCell ref="H489:I489"/>
    <mergeCell ref="E491:F491"/>
    <mergeCell ref="E492:F492"/>
    <mergeCell ref="E495:F495"/>
    <mergeCell ref="E496:F496"/>
    <mergeCell ref="E497:F497"/>
    <mergeCell ref="E498:F498"/>
    <mergeCell ref="E499:F499"/>
    <mergeCell ref="E500:F500"/>
    <mergeCell ref="E493:F493"/>
    <mergeCell ref="E494:F494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H517:I517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H530:I530"/>
    <mergeCell ref="E532:F532"/>
    <mergeCell ref="E533:F533"/>
    <mergeCell ref="E534:F534"/>
    <mergeCell ref="H536:I536"/>
    <mergeCell ref="E538:F538"/>
    <mergeCell ref="A547:C547"/>
    <mergeCell ref="F547:G547"/>
    <mergeCell ref="H547:J547"/>
    <mergeCell ref="A550:J550"/>
    <mergeCell ref="E539:F539"/>
    <mergeCell ref="E540:F540"/>
    <mergeCell ref="H542:I542"/>
    <mergeCell ref="A545:C545"/>
    <mergeCell ref="F545:G545"/>
    <mergeCell ref="H545:J545"/>
    <mergeCell ref="A546:C546"/>
    <mergeCell ref="F546:G546"/>
    <mergeCell ref="H546:J546"/>
  </mergeCells>
  <pageMargins left="0.5" right="0.5" top="0.99020833333333336" bottom="1" header="0.5" footer="0.5"/>
  <pageSetup paperSize="9" scale="50" fitToHeight="0" orientation="portrait" r:id="rId1"/>
  <headerFooter>
    <oddHeader xml:space="preserve">&amp;L&amp;G&amp;C&amp;"Arial,Negrito"CNPJ: 19.732.628/0001-00         
End.: TRAVESSA PADRE JOSE DE ANCHIETA, 381 CENTRO – IPIXUNA DO PARÁ         
Telefone: (91) 99127-2761         
E-mail: grupojadao@gmail.com  </oddHeader>
    <oddFooter>&amp;L &amp;R&amp;P/&amp;N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55520-065A-4426-934A-EA10475D4777}">
  <sheetPr>
    <tabColor rgb="FF0070C0"/>
    <pageSetUpPr fitToPage="1"/>
  </sheetPr>
  <dimension ref="C1:R34"/>
  <sheetViews>
    <sheetView view="pageLayout" topLeftCell="A16" zoomScale="70" zoomScaleNormal="100" zoomScaleSheetLayoutView="115" zoomScalePageLayoutView="70" workbookViewId="0">
      <selection activeCell="I32" sqref="I32"/>
    </sheetView>
  </sheetViews>
  <sheetFormatPr defaultColWidth="8" defaultRowHeight="14.25" x14ac:dyDescent="0.2"/>
  <cols>
    <col min="1" max="2" width="8" style="121"/>
    <col min="3" max="3" width="7.125" style="121" bestFit="1" customWidth="1"/>
    <col min="4" max="4" width="4.25" style="121" bestFit="1" customWidth="1"/>
    <col min="5" max="5" width="49.375" style="121" bestFit="1" customWidth="1"/>
    <col min="6" max="6" width="8.125" style="121" bestFit="1" customWidth="1"/>
    <col min="7" max="16384" width="8" style="121"/>
  </cols>
  <sheetData>
    <row r="1" spans="3:18" ht="15.75" thickBot="1" x14ac:dyDescent="0.3"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3:18" ht="15.75" x14ac:dyDescent="0.25">
      <c r="C2" s="122" t="s">
        <v>515</v>
      </c>
      <c r="D2" s="123" t="s">
        <v>516</v>
      </c>
      <c r="E2" s="124" t="s">
        <v>517</v>
      </c>
      <c r="F2" s="125"/>
      <c r="G2" s="120"/>
      <c r="H2" s="120"/>
      <c r="I2" s="120"/>
      <c r="J2" s="120"/>
      <c r="K2" s="120"/>
      <c r="L2" s="120"/>
    </row>
    <row r="3" spans="3:18" ht="15.75" x14ac:dyDescent="0.25">
      <c r="C3" s="126"/>
      <c r="D3" s="127" t="s">
        <v>518</v>
      </c>
      <c r="E3" s="128" t="s">
        <v>519</v>
      </c>
      <c r="F3" s="129">
        <v>0.03</v>
      </c>
      <c r="G3" s="120"/>
      <c r="H3" s="120"/>
      <c r="I3" s="120"/>
      <c r="J3" s="120"/>
      <c r="K3" s="120"/>
      <c r="L3" s="120"/>
    </row>
    <row r="4" spans="3:18" ht="15.75" x14ac:dyDescent="0.25">
      <c r="C4" s="126"/>
      <c r="D4" s="127" t="s">
        <v>520</v>
      </c>
      <c r="E4" s="128" t="s">
        <v>521</v>
      </c>
      <c r="F4" s="129">
        <v>4.0000000000000001E-3</v>
      </c>
      <c r="G4" s="120"/>
      <c r="H4" s="120"/>
      <c r="I4" s="120"/>
      <c r="J4" s="120"/>
      <c r="K4" s="120"/>
      <c r="L4" s="120"/>
    </row>
    <row r="5" spans="3:18" ht="15.75" x14ac:dyDescent="0.25">
      <c r="C5" s="126"/>
      <c r="D5" s="127" t="s">
        <v>522</v>
      </c>
      <c r="E5" s="128" t="s">
        <v>288</v>
      </c>
      <c r="F5" s="130">
        <v>1.0999999999999999E-2</v>
      </c>
      <c r="G5" s="120"/>
      <c r="H5" s="120"/>
      <c r="I5" s="120"/>
      <c r="J5" s="120"/>
      <c r="K5" s="120"/>
      <c r="L5" s="120"/>
    </row>
    <row r="6" spans="3:18" ht="15.75" x14ac:dyDescent="0.25">
      <c r="C6" s="126"/>
      <c r="D6" s="127"/>
      <c r="E6" s="128"/>
      <c r="F6" s="129"/>
      <c r="G6" s="120"/>
      <c r="H6" s="120"/>
      <c r="I6" s="120"/>
      <c r="J6" s="120"/>
      <c r="K6" s="120"/>
      <c r="L6" s="120"/>
    </row>
    <row r="7" spans="3:18" ht="15.75" x14ac:dyDescent="0.25">
      <c r="C7" s="131"/>
      <c r="D7" s="132"/>
      <c r="E7" s="133" t="s">
        <v>523</v>
      </c>
      <c r="F7" s="134">
        <f>SUM(F3:F6)</f>
        <v>4.4999999999999998E-2</v>
      </c>
      <c r="G7" s="120"/>
      <c r="H7" s="120"/>
      <c r="I7" s="120"/>
      <c r="J7" s="120"/>
      <c r="K7" s="120"/>
      <c r="L7" s="120"/>
    </row>
    <row r="8" spans="3:18" ht="15.75" x14ac:dyDescent="0.25">
      <c r="C8" s="135"/>
      <c r="D8" s="136"/>
      <c r="E8" s="137"/>
      <c r="F8" s="138"/>
      <c r="G8" s="120"/>
      <c r="H8" s="120"/>
      <c r="I8" s="120"/>
      <c r="J8" s="120"/>
      <c r="K8" s="120"/>
      <c r="L8" s="120"/>
    </row>
    <row r="9" spans="3:18" ht="15.75" x14ac:dyDescent="0.25">
      <c r="C9" s="139" t="s">
        <v>515</v>
      </c>
      <c r="D9" s="140" t="s">
        <v>524</v>
      </c>
      <c r="E9" s="141" t="s">
        <v>525</v>
      </c>
      <c r="F9" s="142"/>
      <c r="G9" s="120"/>
      <c r="H9" s="120"/>
      <c r="I9" s="120"/>
      <c r="J9" s="120"/>
      <c r="K9" s="120"/>
      <c r="L9" s="120"/>
    </row>
    <row r="10" spans="3:18" ht="15.75" x14ac:dyDescent="0.25">
      <c r="C10" s="143"/>
      <c r="D10" s="144" t="s">
        <v>526</v>
      </c>
      <c r="E10" s="128" t="s">
        <v>527</v>
      </c>
      <c r="F10" s="129">
        <v>6.5000000000000002E-2</v>
      </c>
      <c r="G10" s="120"/>
      <c r="H10" s="120"/>
      <c r="I10" s="120"/>
      <c r="J10" s="120"/>
      <c r="K10" s="120"/>
      <c r="L10" s="120"/>
    </row>
    <row r="11" spans="3:18" ht="15.75" x14ac:dyDescent="0.25">
      <c r="C11" s="131"/>
      <c r="D11" s="145"/>
      <c r="E11" s="146" t="s">
        <v>528</v>
      </c>
      <c r="F11" s="134">
        <f>SUM(F10)</f>
        <v>6.5000000000000002E-2</v>
      </c>
      <c r="G11" s="120"/>
      <c r="H11" s="120"/>
      <c r="I11" s="120"/>
      <c r="J11" s="120"/>
      <c r="K11" s="120"/>
      <c r="L11" s="120"/>
    </row>
    <row r="12" spans="3:18" ht="15.75" x14ac:dyDescent="0.25">
      <c r="C12" s="135"/>
      <c r="D12" s="136"/>
      <c r="E12" s="137"/>
      <c r="F12" s="138"/>
      <c r="G12" s="120"/>
      <c r="H12" s="120"/>
      <c r="I12" s="120"/>
      <c r="J12" s="120"/>
      <c r="K12" s="120"/>
      <c r="L12" s="120"/>
    </row>
    <row r="13" spans="3:18" ht="15.75" x14ac:dyDescent="0.25">
      <c r="C13" s="139" t="s">
        <v>515</v>
      </c>
      <c r="D13" s="147" t="s">
        <v>529</v>
      </c>
      <c r="E13" s="148" t="s">
        <v>530</v>
      </c>
      <c r="F13" s="149"/>
      <c r="G13" s="120"/>
      <c r="H13" s="120"/>
      <c r="I13" s="120"/>
      <c r="J13" s="120"/>
      <c r="K13" s="120"/>
      <c r="L13" s="120"/>
    </row>
    <row r="14" spans="3:18" ht="15.75" x14ac:dyDescent="0.25">
      <c r="C14" s="143"/>
      <c r="D14" s="127" t="s">
        <v>531</v>
      </c>
      <c r="E14" s="150" t="s">
        <v>532</v>
      </c>
      <c r="F14" s="151">
        <v>6.4999999999999997E-3</v>
      </c>
      <c r="G14" s="120"/>
      <c r="H14" s="120"/>
      <c r="I14" s="120"/>
      <c r="J14" s="120"/>
      <c r="K14" s="120"/>
      <c r="L14" s="120"/>
    </row>
    <row r="15" spans="3:18" ht="15.75" x14ac:dyDescent="0.25">
      <c r="C15" s="143"/>
      <c r="D15" s="127" t="s">
        <v>533</v>
      </c>
      <c r="E15" s="150" t="s">
        <v>534</v>
      </c>
      <c r="F15" s="151">
        <v>0.03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3:18" ht="15.75" x14ac:dyDescent="0.25">
      <c r="C16" s="143"/>
      <c r="D16" s="127" t="s">
        <v>535</v>
      </c>
      <c r="E16" s="150" t="s">
        <v>536</v>
      </c>
      <c r="F16" s="152">
        <v>2.5000000000000001E-2</v>
      </c>
      <c r="G16" s="120"/>
      <c r="H16" s="120"/>
      <c r="I16" s="153"/>
      <c r="J16" s="153"/>
      <c r="K16" s="120"/>
      <c r="L16" s="120"/>
      <c r="M16" s="120"/>
      <c r="N16" s="120"/>
      <c r="O16" s="120"/>
      <c r="P16" s="120"/>
      <c r="Q16" s="120"/>
      <c r="R16" s="120"/>
    </row>
    <row r="17" spans="3:18" ht="15.75" x14ac:dyDescent="0.25">
      <c r="C17" s="135"/>
      <c r="D17" s="136" t="s">
        <v>537</v>
      </c>
      <c r="E17" s="154" t="s">
        <v>538</v>
      </c>
      <c r="F17" s="151">
        <v>4.4999999999999998E-2</v>
      </c>
      <c r="G17" s="120"/>
      <c r="H17" s="120"/>
      <c r="I17" s="153"/>
      <c r="J17" s="153"/>
      <c r="K17" s="120"/>
      <c r="L17" s="120"/>
      <c r="M17" s="120"/>
      <c r="N17" s="120"/>
      <c r="O17" s="120"/>
      <c r="P17" s="120"/>
      <c r="Q17" s="120"/>
      <c r="R17" s="120"/>
    </row>
    <row r="18" spans="3:18" ht="15.75" x14ac:dyDescent="0.25">
      <c r="C18" s="135"/>
      <c r="D18" s="136" t="s">
        <v>539</v>
      </c>
      <c r="E18" s="154"/>
      <c r="F18" s="151"/>
      <c r="G18" s="120"/>
      <c r="H18" s="120"/>
      <c r="I18" s="153"/>
      <c r="J18" s="153"/>
      <c r="K18" s="120"/>
      <c r="L18" s="120"/>
      <c r="M18" s="120"/>
      <c r="N18" s="120"/>
      <c r="O18" s="120"/>
      <c r="P18" s="120"/>
      <c r="Q18" s="120"/>
      <c r="R18" s="120"/>
    </row>
    <row r="19" spans="3:18" ht="15.75" x14ac:dyDescent="0.25">
      <c r="C19" s="131"/>
      <c r="D19" s="155"/>
      <c r="E19" s="146" t="s">
        <v>540</v>
      </c>
      <c r="F19" s="134">
        <f>SUM(F14:F18)</f>
        <v>0.1065</v>
      </c>
      <c r="G19" s="120"/>
      <c r="H19" s="120"/>
      <c r="I19" s="153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3:18" ht="15.75" x14ac:dyDescent="0.25">
      <c r="C20" s="135"/>
      <c r="D20" s="156"/>
      <c r="E20" s="136"/>
      <c r="F20" s="157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3:18" ht="15.75" x14ac:dyDescent="0.25">
      <c r="C21" s="139" t="s">
        <v>515</v>
      </c>
      <c r="D21" s="147" t="s">
        <v>541</v>
      </c>
      <c r="E21" s="148" t="s">
        <v>542</v>
      </c>
      <c r="F21" s="149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</row>
    <row r="22" spans="3:18" ht="15.75" x14ac:dyDescent="0.25">
      <c r="C22" s="158"/>
      <c r="D22" s="159"/>
      <c r="E22" s="154" t="s">
        <v>542</v>
      </c>
      <c r="F22" s="160">
        <v>5.1000000000000004E-3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3:18" ht="15.75" x14ac:dyDescent="0.25">
      <c r="C23" s="161"/>
      <c r="D23" s="133"/>
      <c r="E23" s="146" t="s">
        <v>543</v>
      </c>
      <c r="F23" s="134">
        <f>SUM(F22)</f>
        <v>5.1000000000000004E-3</v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</row>
    <row r="24" spans="3:18" ht="15.75" x14ac:dyDescent="0.25">
      <c r="C24" s="162"/>
      <c r="D24" s="163"/>
      <c r="E24" s="164"/>
      <c r="F24" s="165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3:18" ht="15" x14ac:dyDescent="0.25">
      <c r="C25" s="166" t="s">
        <v>544</v>
      </c>
      <c r="D25" s="167"/>
      <c r="E25" s="167"/>
      <c r="F25" s="168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69"/>
    </row>
    <row r="26" spans="3:18" ht="15.75" x14ac:dyDescent="0.25">
      <c r="C26" s="170" t="s">
        <v>545</v>
      </c>
      <c r="D26" s="171"/>
      <c r="E26" s="171"/>
      <c r="F26" s="172">
        <f>ROUND((((1+F3)*(1+F23)*(1+F11)*(1+F4+F5))/(1-F19)-1),4)</f>
        <v>0.2525</v>
      </c>
      <c r="G26" s="120"/>
      <c r="H26" s="173"/>
      <c r="I26" s="120"/>
      <c r="J26" s="120"/>
      <c r="K26" s="120"/>
      <c r="L26" s="120"/>
      <c r="M26" s="120"/>
      <c r="N26" s="120"/>
      <c r="O26" s="120"/>
      <c r="P26" s="120"/>
      <c r="Q26" s="120"/>
      <c r="R26" s="169"/>
    </row>
    <row r="27" spans="3:18" ht="15.75" x14ac:dyDescent="0.25">
      <c r="C27" s="174"/>
      <c r="D27" s="163"/>
      <c r="E27" s="175" t="s">
        <v>546</v>
      </c>
      <c r="F27" s="176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3:18" ht="15.75" x14ac:dyDescent="0.25">
      <c r="C28" s="174"/>
      <c r="D28" s="163"/>
      <c r="E28" s="175"/>
      <c r="F28" s="176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3:18" ht="15.75" x14ac:dyDescent="0.25">
      <c r="C29" s="174"/>
      <c r="D29" s="163"/>
      <c r="E29" s="175"/>
      <c r="F29" s="176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3:18" ht="38.25" customHeight="1" x14ac:dyDescent="0.25">
      <c r="C30" s="177"/>
      <c r="D30" s="178"/>
      <c r="E30" s="179" t="s">
        <v>547</v>
      </c>
      <c r="F30" s="18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3:18" ht="15" x14ac:dyDescent="0.25">
      <c r="C31" s="177"/>
      <c r="D31" s="178"/>
      <c r="E31" s="181" t="s">
        <v>548</v>
      </c>
      <c r="F31" s="18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</row>
    <row r="32" spans="3:18" ht="15.75" thickBot="1" x14ac:dyDescent="0.3">
      <c r="C32" s="182"/>
      <c r="D32" s="183"/>
      <c r="E32" s="184"/>
      <c r="F32" s="185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3:18" ht="15" x14ac:dyDescent="0.25">
      <c r="C33" s="186"/>
      <c r="D33" s="187"/>
      <c r="E33" s="186"/>
      <c r="F33" s="186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3:18" ht="15" x14ac:dyDescent="0.25">
      <c r="C34" s="186"/>
      <c r="D34" s="186" t="s">
        <v>237</v>
      </c>
      <c r="E34" s="186"/>
      <c r="F34" s="186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</sheetData>
  <mergeCells count="2">
    <mergeCell ref="C25:F25"/>
    <mergeCell ref="C26:E26"/>
  </mergeCells>
  <pageMargins left="0.51181102362204722" right="0.51181102362204722" top="1.5748031496062993" bottom="0.78740157480314965" header="0.31496062992125984" footer="0.31496062992125984"/>
  <pageSetup paperSize="9" scale="46" orientation="portrait" horizontalDpi="1200" verticalDpi="1200" r:id="rId1"/>
  <headerFooter>
    <oddHeader xml:space="preserve">&amp;L&amp;G&amp;C&amp;"Times New Roman,Negrito"&amp;12CNPJ: 19.732.628/0001-00         
End.: TRAVESSA PADRE JOSE DE ANCHIETA, 381 CENTRO – IPIXUNA DO PARÁ         
Telefone: (91) 99127-2761         
E-mail: grupojadao@gmail.com    </oddHeader>
    <oddFooter>&amp;R&amp;P/&amp;N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3FA4-604D-4DA5-89F1-AAA5BD11CB22}">
  <sheetPr>
    <pageSetUpPr fitToPage="1"/>
  </sheetPr>
  <dimension ref="A1:E43"/>
  <sheetViews>
    <sheetView tabSelected="1" view="pageLayout" zoomScale="40" zoomScaleNormal="115" zoomScalePageLayoutView="40" workbookViewId="0">
      <selection activeCell="K4" sqref="K4"/>
    </sheetView>
  </sheetViews>
  <sheetFormatPr defaultRowHeight="12.75" x14ac:dyDescent="0.2"/>
  <cols>
    <col min="1" max="1" width="7.625" style="191" customWidth="1"/>
    <col min="2" max="2" width="31.125" style="191" customWidth="1"/>
    <col min="3" max="3" width="32.125" style="191" customWidth="1"/>
    <col min="4" max="4" width="8.5" style="191" customWidth="1"/>
    <col min="5" max="5" width="10.625" style="191" customWidth="1"/>
    <col min="6" max="16384" width="9" style="191"/>
  </cols>
  <sheetData>
    <row r="1" spans="1:5" ht="13.35" customHeight="1" x14ac:dyDescent="0.2">
      <c r="A1" s="188"/>
      <c r="B1" s="189"/>
      <c r="C1" s="190"/>
      <c r="D1" s="188"/>
      <c r="E1" s="188"/>
    </row>
    <row r="2" spans="1:5" ht="12" customHeight="1" x14ac:dyDescent="0.2">
      <c r="A2" s="192" t="s">
        <v>549</v>
      </c>
      <c r="B2" s="193"/>
      <c r="C2" s="194" t="s">
        <v>550</v>
      </c>
      <c r="D2" s="195" t="s">
        <v>551</v>
      </c>
      <c r="E2" s="195" t="s">
        <v>552</v>
      </c>
    </row>
    <row r="3" spans="1:5" ht="12" customHeight="1" x14ac:dyDescent="0.2">
      <c r="A3" s="196" t="s">
        <v>553</v>
      </c>
      <c r="B3" s="197"/>
      <c r="C3" s="198" t="s">
        <v>554</v>
      </c>
      <c r="D3" s="199"/>
      <c r="E3" s="200" t="s">
        <v>554</v>
      </c>
    </row>
    <row r="4" spans="1:5" ht="12" customHeight="1" x14ac:dyDescent="0.2">
      <c r="A4" s="201" t="s">
        <v>555</v>
      </c>
      <c r="B4" s="202" t="s">
        <v>556</v>
      </c>
      <c r="C4" s="203"/>
      <c r="D4" s="204">
        <v>0</v>
      </c>
      <c r="E4" s="204">
        <v>0</v>
      </c>
    </row>
    <row r="5" spans="1:5" ht="12" customHeight="1" x14ac:dyDescent="0.2">
      <c r="A5" s="205" t="s">
        <v>557</v>
      </c>
      <c r="B5" s="206" t="s">
        <v>558</v>
      </c>
      <c r="C5" s="207"/>
      <c r="D5" s="208">
        <v>1.4999999999999999E-2</v>
      </c>
      <c r="E5" s="209">
        <v>1.4999999999999999E-2</v>
      </c>
    </row>
    <row r="6" spans="1:5" ht="5.25" customHeight="1" x14ac:dyDescent="0.2">
      <c r="A6" s="210"/>
      <c r="B6" s="211"/>
      <c r="C6" s="212"/>
      <c r="D6" s="208"/>
      <c r="E6" s="209"/>
    </row>
    <row r="7" spans="1:5" ht="12" customHeight="1" x14ac:dyDescent="0.2">
      <c r="A7" s="205" t="s">
        <v>559</v>
      </c>
      <c r="B7" s="213" t="s">
        <v>560</v>
      </c>
      <c r="C7" s="212"/>
      <c r="D7" s="214">
        <v>0.01</v>
      </c>
      <c r="E7" s="214">
        <v>0.01</v>
      </c>
    </row>
    <row r="8" spans="1:5" ht="12" customHeight="1" x14ac:dyDescent="0.2">
      <c r="A8" s="205" t="s">
        <v>561</v>
      </c>
      <c r="B8" s="213" t="s">
        <v>562</v>
      </c>
      <c r="C8" s="212"/>
      <c r="D8" s="214">
        <v>2E-3</v>
      </c>
      <c r="E8" s="214">
        <v>2E-3</v>
      </c>
    </row>
    <row r="9" spans="1:5" ht="12" customHeight="1" x14ac:dyDescent="0.2">
      <c r="A9" s="205" t="s">
        <v>563</v>
      </c>
      <c r="B9" s="213" t="s">
        <v>564</v>
      </c>
      <c r="C9" s="212"/>
      <c r="D9" s="214">
        <v>6.0000000000000001E-3</v>
      </c>
      <c r="E9" s="214">
        <v>6.0000000000000001E-3</v>
      </c>
    </row>
    <row r="10" spans="1:5" ht="12" customHeight="1" x14ac:dyDescent="0.2">
      <c r="A10" s="205" t="s">
        <v>565</v>
      </c>
      <c r="B10" s="213" t="s">
        <v>566</v>
      </c>
      <c r="C10" s="212"/>
      <c r="D10" s="214">
        <v>2.5000000000000001E-2</v>
      </c>
      <c r="E10" s="214">
        <v>2.5000000000000001E-2</v>
      </c>
    </row>
    <row r="11" spans="1:5" ht="12" customHeight="1" x14ac:dyDescent="0.2">
      <c r="A11" s="205" t="s">
        <v>567</v>
      </c>
      <c r="B11" s="213" t="s">
        <v>568</v>
      </c>
      <c r="C11" s="212"/>
      <c r="D11" s="214">
        <v>0.03</v>
      </c>
      <c r="E11" s="214">
        <v>0.03</v>
      </c>
    </row>
    <row r="12" spans="1:5" ht="12" customHeight="1" x14ac:dyDescent="0.2">
      <c r="A12" s="205" t="s">
        <v>569</v>
      </c>
      <c r="B12" s="213" t="s">
        <v>570</v>
      </c>
      <c r="C12" s="212"/>
      <c r="D12" s="214">
        <v>0.08</v>
      </c>
      <c r="E12" s="214">
        <v>0.08</v>
      </c>
    </row>
    <row r="13" spans="1:5" ht="12" customHeight="1" x14ac:dyDescent="0.2">
      <c r="A13" s="215" t="s">
        <v>571</v>
      </c>
      <c r="B13" s="216" t="s">
        <v>572</v>
      </c>
      <c r="C13" s="217"/>
      <c r="D13" s="218">
        <v>0</v>
      </c>
      <c r="E13" s="218">
        <v>0</v>
      </c>
    </row>
    <row r="14" spans="1:5" ht="12" customHeight="1" x14ac:dyDescent="0.2">
      <c r="A14" s="219" t="s">
        <v>573</v>
      </c>
      <c r="B14" s="220" t="s">
        <v>574</v>
      </c>
      <c r="C14" s="221"/>
      <c r="D14" s="222">
        <f>SUM(D4:D13)</f>
        <v>0.16799999999999998</v>
      </c>
      <c r="E14" s="222">
        <v>0.16800000000000001</v>
      </c>
    </row>
    <row r="15" spans="1:5" ht="11.1" customHeight="1" x14ac:dyDescent="0.2">
      <c r="A15" s="223"/>
      <c r="B15" s="224"/>
      <c r="C15" s="224"/>
      <c r="D15" s="225"/>
      <c r="E15" s="226"/>
    </row>
    <row r="16" spans="1:5" ht="12" customHeight="1" x14ac:dyDescent="0.2">
      <c r="A16" s="227"/>
      <c r="B16" s="228" t="s">
        <v>575</v>
      </c>
      <c r="C16" s="229"/>
      <c r="D16" s="230" t="s">
        <v>554</v>
      </c>
      <c r="E16" s="200" t="s">
        <v>554</v>
      </c>
    </row>
    <row r="17" spans="1:5" ht="12" customHeight="1" x14ac:dyDescent="0.2">
      <c r="A17" s="201" t="s">
        <v>576</v>
      </c>
      <c r="B17" s="231" t="s">
        <v>577</v>
      </c>
      <c r="C17" s="232"/>
      <c r="D17" s="204">
        <v>0.1812</v>
      </c>
      <c r="E17" s="233"/>
    </row>
    <row r="18" spans="1:5" ht="12" customHeight="1" x14ac:dyDescent="0.2">
      <c r="A18" s="205" t="s">
        <v>578</v>
      </c>
      <c r="B18" s="213" t="s">
        <v>579</v>
      </c>
      <c r="C18" s="212"/>
      <c r="D18" s="214">
        <v>4.1599999999999998E-2</v>
      </c>
      <c r="E18" s="234"/>
    </row>
    <row r="19" spans="1:5" ht="12" customHeight="1" x14ac:dyDescent="0.2">
      <c r="A19" s="205" t="s">
        <v>580</v>
      </c>
      <c r="B19" s="213" t="s">
        <v>581</v>
      </c>
      <c r="C19" s="212"/>
      <c r="D19" s="214">
        <v>9.4000000000000004E-3</v>
      </c>
      <c r="E19" s="214">
        <v>7.1000000000000004E-3</v>
      </c>
    </row>
    <row r="20" spans="1:5" ht="12" customHeight="1" x14ac:dyDescent="0.2">
      <c r="A20" s="205" t="s">
        <v>582</v>
      </c>
      <c r="B20" s="213" t="s">
        <v>583</v>
      </c>
      <c r="C20" s="212"/>
      <c r="D20" s="214">
        <v>0.1103</v>
      </c>
      <c r="E20" s="214">
        <v>8.3299999999999999E-2</v>
      </c>
    </row>
    <row r="21" spans="1:5" ht="12" customHeight="1" x14ac:dyDescent="0.2">
      <c r="A21" s="205" t="s">
        <v>584</v>
      </c>
      <c r="B21" s="213" t="s">
        <v>585</v>
      </c>
      <c r="C21" s="212"/>
      <c r="D21" s="214">
        <v>6.9999999999999999E-4</v>
      </c>
      <c r="E21" s="214">
        <v>5.9999999999999995E-4</v>
      </c>
    </row>
    <row r="22" spans="1:5" ht="12" customHeight="1" x14ac:dyDescent="0.2">
      <c r="A22" s="205" t="s">
        <v>586</v>
      </c>
      <c r="B22" s="213" t="s">
        <v>587</v>
      </c>
      <c r="C22" s="212"/>
      <c r="D22" s="214">
        <v>7.4000000000000003E-3</v>
      </c>
      <c r="E22" s="214">
        <v>5.5999999999999999E-3</v>
      </c>
    </row>
    <row r="23" spans="1:5" ht="12" customHeight="1" x14ac:dyDescent="0.2">
      <c r="A23" s="205" t="s">
        <v>588</v>
      </c>
      <c r="B23" s="213" t="s">
        <v>589</v>
      </c>
      <c r="C23" s="212"/>
      <c r="D23" s="214">
        <v>2.69E-2</v>
      </c>
      <c r="E23" s="234"/>
    </row>
    <row r="24" spans="1:5" ht="12" customHeight="1" x14ac:dyDescent="0.2">
      <c r="A24" s="205" t="s">
        <v>590</v>
      </c>
      <c r="B24" s="213" t="s">
        <v>591</v>
      </c>
      <c r="C24" s="212"/>
      <c r="D24" s="214">
        <v>1.1000000000000001E-3</v>
      </c>
      <c r="E24" s="214">
        <v>8.9999999999999998E-4</v>
      </c>
    </row>
    <row r="25" spans="1:5" ht="12" customHeight="1" x14ac:dyDescent="0.2">
      <c r="A25" s="205" t="s">
        <v>592</v>
      </c>
      <c r="B25" s="213" t="s">
        <v>593</v>
      </c>
      <c r="C25" s="212"/>
      <c r="D25" s="214">
        <v>9.9000000000000005E-2</v>
      </c>
      <c r="E25" s="214">
        <v>7.4800000000000005E-2</v>
      </c>
    </row>
    <row r="26" spans="1:5" ht="12" customHeight="1" x14ac:dyDescent="0.2">
      <c r="A26" s="215" t="s">
        <v>594</v>
      </c>
      <c r="B26" s="216" t="s">
        <v>595</v>
      </c>
      <c r="C26" s="217"/>
      <c r="D26" s="218">
        <v>2.9999999999999997E-4</v>
      </c>
      <c r="E26" s="218">
        <v>2.0000000000000001E-4</v>
      </c>
    </row>
    <row r="27" spans="1:5" ht="12" customHeight="1" x14ac:dyDescent="0.2">
      <c r="A27" s="219" t="s">
        <v>596</v>
      </c>
      <c r="B27" s="235" t="s">
        <v>597</v>
      </c>
      <c r="C27" s="236"/>
      <c r="D27" s="222">
        <f>SUM(D17:D26)</f>
        <v>0.47789999999999994</v>
      </c>
      <c r="E27" s="222">
        <v>0.17249999999999999</v>
      </c>
    </row>
    <row r="28" spans="1:5" ht="11.1" customHeight="1" x14ac:dyDescent="0.2">
      <c r="A28" s="223"/>
      <c r="B28" s="224"/>
      <c r="C28" s="224"/>
      <c r="D28" s="225"/>
      <c r="E28" s="226"/>
    </row>
    <row r="29" spans="1:5" ht="12" customHeight="1" x14ac:dyDescent="0.2">
      <c r="A29" s="227"/>
      <c r="B29" s="228" t="s">
        <v>598</v>
      </c>
      <c r="C29" s="229"/>
      <c r="D29" s="230" t="s">
        <v>554</v>
      </c>
      <c r="E29" s="200" t="s">
        <v>554</v>
      </c>
    </row>
    <row r="30" spans="1:5" ht="12" customHeight="1" x14ac:dyDescent="0.2">
      <c r="A30" s="201" t="s">
        <v>599</v>
      </c>
      <c r="B30" s="231" t="s">
        <v>600</v>
      </c>
      <c r="C30" s="232"/>
      <c r="D30" s="204">
        <v>5.6800000000000003E-2</v>
      </c>
      <c r="E30" s="204">
        <v>3.7400000000000003E-2</v>
      </c>
    </row>
    <row r="31" spans="1:5" ht="12" customHeight="1" x14ac:dyDescent="0.2">
      <c r="A31" s="205" t="s">
        <v>601</v>
      </c>
      <c r="B31" s="213" t="s">
        <v>602</v>
      </c>
      <c r="C31" s="212"/>
      <c r="D31" s="214">
        <v>1.5E-3</v>
      </c>
      <c r="E31" s="214">
        <v>1.1000000000000001E-3</v>
      </c>
    </row>
    <row r="32" spans="1:5" ht="12" customHeight="1" x14ac:dyDescent="0.2">
      <c r="A32" s="205" t="s">
        <v>603</v>
      </c>
      <c r="B32" s="213" t="s">
        <v>604</v>
      </c>
      <c r="C32" s="212"/>
      <c r="D32" s="214">
        <v>4.2299999999999997E-2</v>
      </c>
      <c r="E32" s="214">
        <v>3.1899999999999998E-2</v>
      </c>
    </row>
    <row r="33" spans="1:5" ht="12" customHeight="1" x14ac:dyDescent="0.2">
      <c r="A33" s="205" t="s">
        <v>605</v>
      </c>
      <c r="B33" s="213" t="s">
        <v>606</v>
      </c>
      <c r="C33" s="212"/>
      <c r="D33" s="214">
        <v>3.7400000000000003E-2</v>
      </c>
      <c r="E33" s="214">
        <v>3.15E-2</v>
      </c>
    </row>
    <row r="34" spans="1:5" ht="12" customHeight="1" x14ac:dyDescent="0.2">
      <c r="A34" s="215" t="s">
        <v>607</v>
      </c>
      <c r="B34" s="216" t="s">
        <v>608</v>
      </c>
      <c r="C34" s="217"/>
      <c r="D34" s="218">
        <v>5.3E-3</v>
      </c>
      <c r="E34" s="218">
        <v>4.0000000000000001E-3</v>
      </c>
    </row>
    <row r="35" spans="1:5" ht="12" customHeight="1" x14ac:dyDescent="0.2">
      <c r="A35" s="219" t="s">
        <v>609</v>
      </c>
      <c r="B35" s="235" t="s">
        <v>610</v>
      </c>
      <c r="C35" s="236"/>
      <c r="D35" s="222">
        <f>SUM(D30:D34)</f>
        <v>0.14330000000000001</v>
      </c>
      <c r="E35" s="222">
        <f>SUM(E30:E34)</f>
        <v>0.10589999999999999</v>
      </c>
    </row>
    <row r="36" spans="1:5" ht="11.1" customHeight="1" x14ac:dyDescent="0.2">
      <c r="A36" s="223"/>
      <c r="B36" s="224"/>
      <c r="C36" s="224"/>
      <c r="D36" s="225"/>
      <c r="E36" s="226"/>
    </row>
    <row r="37" spans="1:5" ht="12" customHeight="1" x14ac:dyDescent="0.2">
      <c r="A37" s="227"/>
      <c r="B37" s="228" t="s">
        <v>611</v>
      </c>
      <c r="C37" s="229"/>
      <c r="D37" s="230" t="s">
        <v>554</v>
      </c>
      <c r="E37" s="200" t="s">
        <v>554</v>
      </c>
    </row>
    <row r="38" spans="1:5" ht="12" customHeight="1" x14ac:dyDescent="0.2">
      <c r="A38" s="201" t="s">
        <v>612</v>
      </c>
      <c r="B38" s="231" t="s">
        <v>613</v>
      </c>
      <c r="C38" s="232"/>
      <c r="D38" s="204">
        <f>D14*D27</f>
        <v>8.0287199999999975E-2</v>
      </c>
      <c r="E38" s="204">
        <f>E14*E27</f>
        <v>2.8979999999999999E-2</v>
      </c>
    </row>
    <row r="39" spans="1:5" ht="12" customHeight="1" x14ac:dyDescent="0.2">
      <c r="A39" s="215" t="s">
        <v>614</v>
      </c>
      <c r="B39" s="237" t="s">
        <v>615</v>
      </c>
      <c r="C39" s="238"/>
      <c r="D39" s="218">
        <f>(D12*D30)+(D31*D14)</f>
        <v>4.7959999999999999E-3</v>
      </c>
      <c r="E39" s="218">
        <f>(E12*E30)+(E31*E14)</f>
        <v>3.1768000000000005E-3</v>
      </c>
    </row>
    <row r="40" spans="1:5" ht="12" customHeight="1" x14ac:dyDescent="0.2">
      <c r="A40" s="219" t="s">
        <v>616</v>
      </c>
      <c r="B40" s="235" t="s">
        <v>617</v>
      </c>
      <c r="C40" s="236"/>
      <c r="D40" s="222">
        <v>8.5599999999999996E-2</v>
      </c>
      <c r="E40" s="222">
        <v>3.3000000000000002E-2</v>
      </c>
    </row>
    <row r="41" spans="1:5" ht="11.1" customHeight="1" x14ac:dyDescent="0.2">
      <c r="A41" s="223"/>
      <c r="B41" s="224"/>
      <c r="C41" s="224"/>
      <c r="D41" s="224"/>
      <c r="E41" s="225"/>
    </row>
    <row r="42" spans="1:5" ht="12" customHeight="1" x14ac:dyDescent="0.2">
      <c r="A42" s="239" t="s">
        <v>618</v>
      </c>
      <c r="B42" s="240"/>
      <c r="C42" s="241"/>
      <c r="D42" s="242">
        <f>D40+D35+D27+D14</f>
        <v>0.8747999999999998</v>
      </c>
      <c r="E42" s="242">
        <f>E40+E35+E27+E14</f>
        <v>0.47940000000000005</v>
      </c>
    </row>
    <row r="43" spans="1:5" ht="31.5" customHeight="1" x14ac:dyDescent="0.2">
      <c r="A43" s="243"/>
      <c r="B43" s="243"/>
      <c r="C43" s="243"/>
      <c r="D43" s="243"/>
      <c r="E43" s="243"/>
    </row>
  </sheetData>
  <mergeCells count="18">
    <mergeCell ref="B40:C40"/>
    <mergeCell ref="A41:E41"/>
    <mergeCell ref="A42:C42"/>
    <mergeCell ref="A43:E43"/>
    <mergeCell ref="A15:D15"/>
    <mergeCell ref="B27:C27"/>
    <mergeCell ref="A28:D28"/>
    <mergeCell ref="B35:C35"/>
    <mergeCell ref="A36:D36"/>
    <mergeCell ref="B39:C39"/>
    <mergeCell ref="A1:B1"/>
    <mergeCell ref="C1:E1"/>
    <mergeCell ref="A2:B2"/>
    <mergeCell ref="A3:B3"/>
    <mergeCell ref="C3:D3"/>
    <mergeCell ref="C4:C5"/>
    <mergeCell ref="D5:D6"/>
    <mergeCell ref="E5:E6"/>
  </mergeCells>
  <pageMargins left="0.7" right="0.7" top="1.1354166666666667" bottom="0.75" header="0.3" footer="0.3"/>
  <pageSetup paperSize="9" scale="89" fitToHeight="0" orientation="portrait" r:id="rId1"/>
  <headerFooter>
    <oddHeader xml:space="preserve">&amp;L&amp;G&amp;C&amp;"Arial,Negrito"&amp;10CNPJ: 19.732.628/0001-00         
End.: TRAVESSA PADRE JOSE DE ANCHIETA, 381 CENTRO – IPIXUNA DO PARÁ         
Telefone: (91) 99127-2761         
E-mail: grupojadao@gmail.com    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Orçamento Sintético</vt:lpstr>
      <vt:lpstr>Cronograma</vt:lpstr>
      <vt:lpstr>CPUs</vt:lpstr>
      <vt:lpstr>BDI - Certo</vt:lpstr>
      <vt:lpstr>Leis Sociais</vt:lpstr>
      <vt:lpstr>'BDI - Certo'!Area_de_impressao</vt:lpstr>
      <vt:lpstr>'Orçamento Sintético'!Area_de_impressao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CORREA Rodrigo (TRACTEBEL - BRAZIL)</cp:lastModifiedBy>
  <cp:revision>0</cp:revision>
  <cp:lastPrinted>2022-04-07T12:09:23Z</cp:lastPrinted>
  <dcterms:created xsi:type="dcterms:W3CDTF">2022-04-05T20:25:57Z</dcterms:created>
  <dcterms:modified xsi:type="dcterms:W3CDTF">2022-04-07T12:17:43Z</dcterms:modified>
</cp:coreProperties>
</file>